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fileSharing readOnlyRecommended="1"/>
  <workbookPr defaultThemeVersion="166925"/>
  <mc:AlternateContent xmlns:mc="http://schemas.openxmlformats.org/markup-compatibility/2006">
    <mc:Choice Requires="x15">
      <x15ac:absPath xmlns:x15ac="http://schemas.microsoft.com/office/spreadsheetml/2010/11/ac" url="https://ameresco.sharepoint.com/sites/HawaiiPUCEMVandPlanning/Shared Documents/General/2020 Potential Study/Final Report/"/>
    </mc:Choice>
  </mc:AlternateContent>
  <xr:revisionPtr revIDLastSave="0" documentId="14_{5EEEA2AC-6D00-449D-8F86-BCE686A3DC62}" xr6:coauthVersionLast="45" xr6:coauthVersionMax="45" xr10:uidLastSave="{00000000-0000-0000-0000-000000000000}"/>
  <bookViews>
    <workbookView xWindow="4071" yWindow="523" windowWidth="28389" windowHeight="17871" xr2:uid="{3A574AE3-4F31-47A1-84DF-5216CC334C6C}"/>
  </bookViews>
  <sheets>
    <sheet name="Introduction" sheetId="21" r:id="rId1"/>
    <sheet name="Residential Equipment" sheetId="5" r:id="rId2"/>
    <sheet name="Residential Non-Equipment" sheetId="6" r:id="rId3"/>
    <sheet name="Commercial Equipment" sheetId="10" r:id="rId4"/>
    <sheet name="Commercial Non-Equipment" sheetId="11" r:id="rId5"/>
    <sheet name="Residential Measures - HI TRM" sheetId="15" r:id="rId6"/>
    <sheet name="Commercial Measures - HI TRM" sheetId="16" r:id="rId7"/>
    <sheet name="Sheet4" sheetId="4" state="hidden" r:id="rId8"/>
  </sheets>
  <definedNames>
    <definedName name="_xlnm._FilterDatabase" localSheetId="3" hidden="1">'Commercial Equipment'!$A$1:$I$145</definedName>
    <definedName name="_xlnm._FilterDatabase" localSheetId="6" hidden="1">'Commercial Measures - HI TRM'!$B$2:$H$2</definedName>
    <definedName name="_xlnm._FilterDatabase" localSheetId="4" hidden="1">'Commercial Non-Equipment'!$A$1:$I$145</definedName>
    <definedName name="_xlnm._FilterDatabase" localSheetId="1" hidden="1">'Residential Equipment'!$A$1:$I$116</definedName>
    <definedName name="_xlnm._FilterDatabase" localSheetId="2" hidden="1">'Residential Non-Equipment'!$A$1:$I$72</definedName>
    <definedName name="_Key1" localSheetId="0" hidden="1">#REF!</definedName>
    <definedName name="_Key1" hidden="1">#REF!</definedName>
    <definedName name="_Order1" hidden="1">255</definedName>
    <definedName name="_Sort" localSheetId="0" hidden="1">#REF!</definedName>
    <definedName name="_Sort" hidden="1">#REF!</definedName>
    <definedName name="Commercial_Data" localSheetId="0">#REF!</definedName>
    <definedName name="Commercial_Data">#REF!</definedName>
    <definedName name="industrial" localSheetId="0">#REF!</definedName>
    <definedName name="industrial">#REF!</definedName>
    <definedName name="Industrial_Data" localSheetId="0">#REF!</definedName>
    <definedName name="Industrial_Data">#REF!</definedName>
    <definedName name="old" localSheetId="0">#REF!</definedName>
    <definedName name="old">#REF!</definedName>
    <definedName name="Residential_Data" localSheetId="0">#REF!</definedName>
    <definedName name="Residential_Data">#REF!</definedName>
    <definedName name="test" localSheetId="0">#REF!</definedName>
    <definedName name="test">#REF!</definedName>
    <definedName name="today" localSheetId="0">#REF!</definedName>
    <definedName name="today">#REF!</definedName>
    <definedName name="xxx" localSheetId="0">#REF!</definedName>
    <definedName name="xxx">#REF!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7" i="6" l="1"/>
  <c r="A58" i="6" s="1"/>
  <c r="A59" i="6" l="1"/>
  <c r="A60" i="6" l="1"/>
  <c r="A61" i="6" l="1"/>
  <c r="A62" i="6" l="1"/>
  <c r="A63" i="6" l="1"/>
  <c r="A64" i="6" l="1"/>
  <c r="A65" i="6" l="1"/>
  <c r="A66" i="6" l="1"/>
  <c r="A67" i="6" l="1"/>
  <c r="A68" i="6" l="1"/>
  <c r="A69" i="6" l="1"/>
  <c r="A70" i="6" l="1"/>
  <c r="A71" i="6" l="1"/>
  <c r="A72" i="6" l="1"/>
  <c r="A3" i="11" l="1"/>
  <c r="A4" i="11" s="1"/>
  <c r="B3" i="11" l="1"/>
  <c r="A5" i="11"/>
  <c r="C3" i="11" l="1"/>
  <c r="B4" i="11"/>
  <c r="A6" i="11"/>
  <c r="C4" i="11" l="1"/>
  <c r="B5" i="11"/>
  <c r="A7" i="11"/>
  <c r="C5" i="11" l="1"/>
  <c r="B6" i="11"/>
  <c r="A8" i="11"/>
  <c r="C6" i="11" l="1"/>
  <c r="B7" i="11"/>
  <c r="A9" i="11"/>
  <c r="C7" i="11" l="1"/>
  <c r="B8" i="11"/>
  <c r="A10" i="11"/>
  <c r="A11" i="11" s="1"/>
  <c r="A12" i="11" l="1"/>
  <c r="C8" i="11"/>
  <c r="B9" i="11"/>
  <c r="A13" i="11" l="1"/>
  <c r="C9" i="11"/>
  <c r="B10" i="11"/>
  <c r="B11" i="11" s="1"/>
  <c r="B12" i="11" s="1"/>
  <c r="B13" i="11" l="1"/>
  <c r="A14" i="11"/>
  <c r="C11" i="11"/>
  <c r="C10" i="11"/>
  <c r="A15" i="11" l="1"/>
  <c r="B14" i="11"/>
  <c r="C12" i="11"/>
  <c r="A16" i="11" l="1"/>
  <c r="B15" i="11"/>
  <c r="C15" i="11" s="1"/>
  <c r="C13" i="11"/>
  <c r="B16" i="11" l="1"/>
  <c r="C16" i="11" s="1"/>
  <c r="A17" i="11"/>
  <c r="C14" i="11"/>
  <c r="A18" i="11" l="1"/>
  <c r="B17" i="11"/>
  <c r="C17" i="11" s="1"/>
  <c r="A19" i="11" l="1"/>
  <c r="B18" i="11"/>
  <c r="C18" i="11" s="1"/>
  <c r="A20" i="11" l="1"/>
  <c r="B19" i="11"/>
  <c r="C19" i="11" s="1"/>
  <c r="A21" i="11" l="1"/>
  <c r="B20" i="11"/>
  <c r="C20" i="11" s="1"/>
  <c r="B21" i="11" l="1"/>
  <c r="C21" i="11" s="1"/>
  <c r="A22" i="11"/>
  <c r="A23" i="11" l="1"/>
  <c r="B22" i="11"/>
  <c r="C22" i="11" s="1"/>
  <c r="A24" i="11" l="1"/>
  <c r="B23" i="11"/>
  <c r="C23" i="11" s="1"/>
  <c r="B24" i="11" l="1"/>
  <c r="C24" i="11" s="1"/>
  <c r="A25" i="11"/>
  <c r="A26" i="11" l="1"/>
  <c r="B25" i="11"/>
  <c r="C25" i="11" s="1"/>
  <c r="A27" i="11" l="1"/>
  <c r="B26" i="11"/>
  <c r="C26" i="11" s="1"/>
  <c r="A28" i="11" l="1"/>
  <c r="B27" i="11"/>
  <c r="C27" i="11" s="1"/>
  <c r="A29" i="11"/>
  <c r="B28" i="11" l="1"/>
  <c r="C28" i="11" s="1"/>
  <c r="A30" i="11"/>
  <c r="B29" i="11" l="1"/>
  <c r="C29" i="11" s="1"/>
  <c r="A31" i="11"/>
  <c r="B30" i="11" l="1"/>
  <c r="C30" i="11" s="1"/>
  <c r="A32" i="11"/>
  <c r="B31" i="11" l="1"/>
  <c r="C31" i="11" s="1"/>
  <c r="A33" i="11"/>
  <c r="B32" i="11" l="1"/>
  <c r="C32" i="11" s="1"/>
  <c r="A34" i="11"/>
  <c r="B33" i="11" l="1"/>
  <c r="C33" i="11" s="1"/>
  <c r="A35" i="11"/>
  <c r="B34" i="11" l="1"/>
  <c r="C34" i="11" s="1"/>
  <c r="A36" i="11"/>
  <c r="B35" i="11" l="1"/>
  <c r="C35" i="11" s="1"/>
  <c r="A37" i="11"/>
  <c r="B36" i="11" l="1"/>
  <c r="C36" i="11" s="1"/>
  <c r="A38" i="11"/>
  <c r="B37" i="11" l="1"/>
  <c r="C37" i="11" s="1"/>
  <c r="A39" i="11"/>
  <c r="B38" i="11" l="1"/>
  <c r="C38" i="11" s="1"/>
  <c r="A40" i="11"/>
  <c r="B39" i="11" l="1"/>
  <c r="C39" i="11" s="1"/>
  <c r="A41" i="11"/>
  <c r="B40" i="11" l="1"/>
  <c r="C40" i="11" s="1"/>
  <c r="A42" i="11"/>
  <c r="B41" i="11" l="1"/>
  <c r="C41" i="11" s="1"/>
  <c r="A43" i="11"/>
  <c r="B42" i="11" l="1"/>
  <c r="C42" i="11" s="1"/>
  <c r="A44" i="11"/>
  <c r="B43" i="11" l="1"/>
  <c r="C43" i="11" s="1"/>
  <c r="A45" i="11"/>
  <c r="B44" i="11" l="1"/>
  <c r="C44" i="11" s="1"/>
  <c r="A46" i="11"/>
  <c r="B45" i="11" l="1"/>
  <c r="C45" i="11" s="1"/>
  <c r="A47" i="11"/>
  <c r="B46" i="11" l="1"/>
  <c r="C46" i="11" s="1"/>
  <c r="A48" i="11"/>
  <c r="B47" i="11"/>
  <c r="C47" i="11" l="1"/>
  <c r="A49" i="11"/>
  <c r="B48" i="11"/>
  <c r="C48" i="11" l="1"/>
  <c r="B49" i="11"/>
  <c r="A50" i="11"/>
  <c r="C49" i="11" l="1"/>
  <c r="B50" i="11"/>
  <c r="A51" i="11"/>
  <c r="C50" i="11" l="1"/>
  <c r="A52" i="11"/>
  <c r="B51" i="11"/>
  <c r="C51" i="11" l="1"/>
  <c r="A53" i="11"/>
  <c r="B52" i="11"/>
  <c r="C52" i="11" l="1"/>
  <c r="B53" i="11"/>
  <c r="A54" i="11"/>
  <c r="C53" i="11" l="1"/>
  <c r="B54" i="11"/>
  <c r="A55" i="11"/>
  <c r="C54" i="11" l="1"/>
  <c r="A56" i="11"/>
  <c r="B55" i="11"/>
  <c r="C55" i="11" l="1"/>
  <c r="A57" i="11"/>
  <c r="B56" i="11"/>
  <c r="C56" i="11" l="1"/>
  <c r="B57" i="11"/>
  <c r="A58" i="11"/>
  <c r="C57" i="11" l="1"/>
  <c r="A59" i="11"/>
  <c r="B58" i="11"/>
  <c r="C58" i="11" l="1"/>
  <c r="A60" i="11"/>
  <c r="B59" i="11"/>
  <c r="C59" i="11" l="1"/>
  <c r="A61" i="11"/>
  <c r="B60" i="11"/>
  <c r="C60" i="11" l="1"/>
  <c r="B61" i="11"/>
  <c r="A62" i="11"/>
  <c r="C61" i="11" l="1"/>
  <c r="B62" i="11"/>
  <c r="A63" i="11"/>
  <c r="C62" i="11" l="1"/>
  <c r="A64" i="11"/>
  <c r="B63" i="11"/>
  <c r="C63" i="11" l="1"/>
  <c r="A65" i="11"/>
  <c r="B64" i="11"/>
  <c r="C64" i="11" l="1"/>
  <c r="B65" i="11"/>
  <c r="A66" i="11"/>
  <c r="C65" i="11" l="1"/>
  <c r="B66" i="11"/>
  <c r="A67" i="11"/>
  <c r="C66" i="11" l="1"/>
  <c r="A68" i="11"/>
  <c r="B67" i="11"/>
  <c r="C67" i="11" l="1"/>
  <c r="A69" i="11"/>
  <c r="B68" i="11"/>
  <c r="C68" i="11" l="1"/>
  <c r="B69" i="11"/>
  <c r="A70" i="11"/>
  <c r="C69" i="11" l="1"/>
  <c r="B70" i="11"/>
  <c r="A71" i="11"/>
  <c r="C70" i="11" l="1"/>
  <c r="A72" i="11"/>
  <c r="B71" i="11"/>
  <c r="C71" i="11" l="1"/>
  <c r="A73" i="11"/>
  <c r="B72" i="11"/>
  <c r="C72" i="11" l="1"/>
  <c r="B73" i="11"/>
  <c r="A74" i="11"/>
  <c r="C73" i="11" l="1"/>
  <c r="B74" i="11"/>
  <c r="A75" i="11"/>
  <c r="C74" i="11" l="1"/>
  <c r="A76" i="11"/>
  <c r="B75" i="11"/>
  <c r="C75" i="11" l="1"/>
  <c r="A77" i="11"/>
  <c r="B76" i="11"/>
  <c r="C76" i="11" l="1"/>
  <c r="B77" i="11"/>
  <c r="A78" i="11"/>
  <c r="C77" i="11" l="1"/>
  <c r="A79" i="11"/>
  <c r="B78" i="11"/>
  <c r="C78" i="11" l="1"/>
  <c r="A80" i="11"/>
  <c r="B79" i="11"/>
  <c r="C79" i="11" l="1"/>
  <c r="A81" i="11"/>
  <c r="B80" i="11"/>
  <c r="C80" i="11" l="1"/>
  <c r="B81" i="11"/>
  <c r="A82" i="11"/>
  <c r="C81" i="11" l="1"/>
  <c r="B82" i="11"/>
  <c r="A83" i="11"/>
  <c r="C82" i="11" l="1"/>
  <c r="A84" i="11"/>
  <c r="B83" i="11"/>
  <c r="C83" i="11" l="1"/>
  <c r="A85" i="11"/>
  <c r="B84" i="11"/>
  <c r="C84" i="11" l="1"/>
  <c r="B85" i="11"/>
  <c r="A86" i="11"/>
  <c r="C85" i="11" l="1"/>
  <c r="B86" i="11"/>
  <c r="A87" i="11"/>
  <c r="C86" i="11" l="1"/>
  <c r="A88" i="11"/>
  <c r="B87" i="11"/>
  <c r="C87" i="11" l="1"/>
  <c r="A89" i="11"/>
  <c r="B88" i="11"/>
  <c r="C88" i="11" l="1"/>
  <c r="B89" i="11"/>
  <c r="A90" i="11"/>
  <c r="C89" i="11" l="1"/>
  <c r="B90" i="11"/>
  <c r="A91" i="11"/>
  <c r="C90" i="11" l="1"/>
  <c r="A92" i="11"/>
  <c r="B91" i="11"/>
  <c r="C91" i="11" l="1"/>
  <c r="A93" i="11"/>
  <c r="B92" i="11"/>
  <c r="C92" i="11" l="1"/>
  <c r="B93" i="11"/>
  <c r="A94" i="11"/>
  <c r="C93" i="11" l="1"/>
  <c r="B94" i="11"/>
  <c r="A95" i="11"/>
  <c r="C94" i="11" l="1"/>
  <c r="A96" i="11"/>
  <c r="B95" i="11"/>
  <c r="C95" i="11" l="1"/>
  <c r="A97" i="11"/>
  <c r="B96" i="11"/>
  <c r="C96" i="11" l="1"/>
  <c r="B97" i="11"/>
  <c r="A98" i="11"/>
  <c r="C97" i="11" l="1"/>
  <c r="A99" i="11"/>
  <c r="B98" i="11"/>
  <c r="C98" i="11" l="1"/>
  <c r="A100" i="11"/>
  <c r="B99" i="11"/>
  <c r="C99" i="11" l="1"/>
  <c r="A101" i="11"/>
  <c r="B100" i="11"/>
  <c r="C100" i="11" l="1"/>
  <c r="B101" i="11"/>
  <c r="A102" i="11"/>
  <c r="C101" i="11" l="1"/>
  <c r="B102" i="11"/>
  <c r="A103" i="11"/>
  <c r="C102" i="11" l="1"/>
  <c r="A104" i="11"/>
  <c r="B103" i="11"/>
  <c r="C103" i="11" l="1"/>
  <c r="A105" i="11"/>
  <c r="B104" i="11"/>
  <c r="C104" i="11" l="1"/>
  <c r="B105" i="11"/>
  <c r="A106" i="11"/>
  <c r="C105" i="11" l="1"/>
  <c r="B106" i="11"/>
  <c r="A107" i="11"/>
  <c r="C106" i="11" l="1"/>
  <c r="A108" i="11"/>
  <c r="B107" i="11"/>
  <c r="C107" i="11" l="1"/>
  <c r="A109" i="11"/>
  <c r="B108" i="11"/>
  <c r="C108" i="11" l="1"/>
  <c r="B109" i="11"/>
  <c r="A110" i="11"/>
  <c r="C109" i="11" l="1"/>
  <c r="B110" i="11"/>
  <c r="A111" i="11"/>
  <c r="C110" i="11" l="1"/>
  <c r="A112" i="11"/>
  <c r="B111" i="11"/>
  <c r="C111" i="11" l="1"/>
  <c r="A113" i="11"/>
  <c r="B112" i="11"/>
  <c r="C112" i="11" l="1"/>
  <c r="B113" i="11"/>
  <c r="A114" i="11"/>
  <c r="C113" i="11" l="1"/>
  <c r="G43" i="16" s="1"/>
  <c r="B114" i="11"/>
  <c r="A115" i="11"/>
  <c r="C114" i="11" l="1"/>
  <c r="A116" i="11"/>
  <c r="B115" i="11"/>
  <c r="C115" i="11" l="1"/>
  <c r="A117" i="11"/>
  <c r="B116" i="11"/>
  <c r="C116" i="11" l="1"/>
  <c r="B117" i="11"/>
  <c r="A118" i="11"/>
  <c r="C117" i="11" l="1"/>
  <c r="B118" i="11"/>
  <c r="A119" i="11"/>
  <c r="C118" i="11" l="1"/>
  <c r="A120" i="11"/>
  <c r="B119" i="11"/>
  <c r="C119" i="11" l="1"/>
  <c r="A121" i="11"/>
  <c r="B120" i="11"/>
  <c r="C120" i="11" l="1"/>
  <c r="B121" i="11"/>
  <c r="A122" i="11"/>
  <c r="C121" i="11" l="1"/>
  <c r="B122" i="11"/>
  <c r="A123" i="11"/>
  <c r="C122" i="11" l="1"/>
  <c r="A124" i="11"/>
  <c r="B123" i="11"/>
  <c r="C123" i="11" l="1"/>
  <c r="A125" i="11"/>
  <c r="B124" i="11"/>
  <c r="C124" i="11" l="1"/>
  <c r="B125" i="11"/>
  <c r="A126" i="11"/>
  <c r="C125" i="11" l="1"/>
  <c r="A127" i="11"/>
  <c r="B126" i="11"/>
  <c r="C126" i="11" l="1"/>
  <c r="A128" i="11"/>
  <c r="B127" i="11"/>
  <c r="C127" i="11" l="1"/>
  <c r="A129" i="11"/>
  <c r="B128" i="11"/>
  <c r="C128" i="11" l="1"/>
  <c r="B129" i="11"/>
  <c r="A130" i="11"/>
  <c r="C129" i="11" l="1"/>
  <c r="B130" i="11"/>
  <c r="A131" i="11"/>
  <c r="C130" i="11" l="1"/>
  <c r="A132" i="11"/>
  <c r="B131" i="11"/>
  <c r="C131" i="11" l="1"/>
  <c r="A133" i="11"/>
  <c r="B132" i="11"/>
  <c r="C132" i="11" l="1"/>
  <c r="B133" i="11"/>
  <c r="A134" i="11"/>
  <c r="C133" i="11" l="1"/>
  <c r="B134" i="11"/>
  <c r="A135" i="11"/>
  <c r="C134" i="11" l="1"/>
  <c r="A136" i="11"/>
  <c r="B135" i="11"/>
  <c r="C135" i="11" l="1"/>
  <c r="A137" i="11"/>
  <c r="B136" i="11"/>
  <c r="C136" i="11" l="1"/>
  <c r="B137" i="11"/>
  <c r="A138" i="11"/>
  <c r="C137" i="11" l="1"/>
  <c r="B138" i="11"/>
  <c r="A139" i="11"/>
  <c r="C138" i="11" l="1"/>
  <c r="A140" i="11"/>
  <c r="B139" i="11"/>
  <c r="C139" i="11" l="1"/>
  <c r="A141" i="11"/>
  <c r="B140" i="11"/>
  <c r="C140" i="11" l="1"/>
  <c r="B141" i="11"/>
  <c r="A142" i="11"/>
  <c r="C141" i="11" l="1"/>
  <c r="B142" i="11"/>
  <c r="A143" i="11"/>
  <c r="C142" i="11" l="1"/>
  <c r="A144" i="11"/>
  <c r="B143" i="11"/>
  <c r="C143" i="11" l="1"/>
  <c r="A145" i="11"/>
  <c r="B144" i="11"/>
  <c r="C144" i="11" l="1"/>
  <c r="B145" i="11"/>
  <c r="C145" i="11" l="1"/>
  <c r="A3" i="10" l="1"/>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l="1"/>
  <c r="A50" i="10" s="1"/>
  <c r="A51" i="10" s="1"/>
  <c r="A52" i="10" s="1"/>
  <c r="A53" i="10" s="1"/>
  <c r="A54" i="10" s="1"/>
  <c r="A55" i="10" s="1"/>
  <c r="A56" i="10" s="1"/>
  <c r="A57" i="10" s="1"/>
  <c r="A58" i="10" s="1"/>
  <c r="A59" i="10" l="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G36" i="16"/>
  <c r="A98" i="10" l="1"/>
  <c r="A99" i="10" s="1"/>
  <c r="A100" i="10" s="1"/>
  <c r="A101" i="10" s="1"/>
  <c r="A102" i="10" s="1"/>
  <c r="A103" i="10" s="1"/>
  <c r="A104" i="10" s="1"/>
  <c r="A105" i="10" s="1"/>
  <c r="A106" i="10" s="1"/>
  <c r="A107" i="10" s="1"/>
  <c r="A108" i="10" s="1"/>
  <c r="A109" i="10" s="1"/>
  <c r="A110" i="10" s="1"/>
  <c r="A111" i="10" s="1"/>
  <c r="A112" i="10" s="1"/>
  <c r="A113" i="10" s="1"/>
  <c r="A114" i="10" s="1"/>
  <c r="A3" i="6" l="1"/>
  <c r="B3" i="6" s="1"/>
  <c r="A4" i="6" l="1"/>
  <c r="A5" i="6" s="1"/>
  <c r="A6" i="6" l="1"/>
  <c r="B4" i="6"/>
  <c r="A7" i="6" l="1"/>
  <c r="B5" i="6"/>
  <c r="G21" i="16"/>
  <c r="H21" i="16"/>
  <c r="C5" i="6" l="1"/>
  <c r="A8" i="6"/>
  <c r="B6" i="6"/>
  <c r="G12" i="15"/>
  <c r="H12" i="15"/>
  <c r="C6" i="6" l="1"/>
  <c r="B7" i="6"/>
  <c r="B8" i="6" s="1"/>
  <c r="A9" i="6"/>
  <c r="A3" i="5"/>
  <c r="A4" i="5" s="1"/>
  <c r="A5" i="5" s="1"/>
  <c r="A6" i="5" s="1"/>
  <c r="A7" i="5" s="1"/>
  <c r="A8" i="5" s="1"/>
  <c r="A9" i="5" s="1"/>
  <c r="A10" i="5" s="1"/>
  <c r="A11" i="5" s="1"/>
  <c r="A12" i="5" s="1"/>
  <c r="C8" i="6" l="1"/>
  <c r="B9" i="6"/>
  <c r="A10" i="6"/>
  <c r="C7" i="6"/>
  <c r="A13" i="5"/>
  <c r="A14" i="5" s="1"/>
  <c r="A15" i="5" s="1"/>
  <c r="A16" i="5" s="1"/>
  <c r="A17" i="5" s="1"/>
  <c r="A18" i="5" s="1"/>
  <c r="A19" i="5" s="1"/>
  <c r="A20" i="5" s="1"/>
  <c r="A21" i="5" s="1"/>
  <c r="A22" i="5" s="1"/>
  <c r="A23" i="5" s="1"/>
  <c r="A24" i="5" s="1"/>
  <c r="A25" i="5" s="1"/>
  <c r="C9" i="6" l="1"/>
  <c r="B10" i="6"/>
  <c r="A11" i="6"/>
  <c r="A26" i="5"/>
  <c r="A27" i="5" s="1"/>
  <c r="A28" i="5" s="1"/>
  <c r="A29" i="5" s="1"/>
  <c r="A30" i="5" s="1"/>
  <c r="A31" i="5" s="1"/>
  <c r="A32" i="5" s="1"/>
  <c r="A12" i="6" l="1"/>
  <c r="B11" i="6"/>
  <c r="C10" i="6"/>
  <c r="A33" i="5"/>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C11" i="6" l="1"/>
  <c r="A13" i="6"/>
  <c r="B12" i="6"/>
  <c r="A67" i="5"/>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G22" i="16"/>
  <c r="C2" i="11"/>
  <c r="H43" i="16"/>
  <c r="H22" i="16"/>
  <c r="B13" i="6" l="1"/>
  <c r="A14" i="6"/>
  <c r="C12" i="6"/>
  <c r="A102" i="5"/>
  <c r="A103" i="5" s="1"/>
  <c r="A104" i="5" s="1"/>
  <c r="A115" i="10"/>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G27" i="16"/>
  <c r="G23" i="16"/>
  <c r="H27" i="16"/>
  <c r="H23" i="16"/>
  <c r="C13" i="6" l="1"/>
  <c r="A15" i="6"/>
  <c r="B14" i="6"/>
  <c r="A105" i="5"/>
  <c r="A106" i="5" s="1"/>
  <c r="G7" i="15"/>
  <c r="G26" i="16"/>
  <c r="H26" i="16"/>
  <c r="H7" i="15"/>
  <c r="A107" i="5" l="1"/>
  <c r="A108" i="5" s="1"/>
  <c r="A109" i="5" s="1"/>
  <c r="A110" i="5" s="1"/>
  <c r="A111" i="5" s="1"/>
  <c r="A112" i="5" s="1"/>
  <c r="A113" i="5" s="1"/>
  <c r="A114" i="5" s="1"/>
  <c r="A115" i="5" s="1"/>
  <c r="A116" i="5" s="1"/>
  <c r="G14" i="15"/>
  <c r="C14" i="6"/>
  <c r="B15" i="6"/>
  <c r="A16" i="6"/>
  <c r="G51" i="16"/>
  <c r="H14" i="15"/>
  <c r="H51" i="16"/>
  <c r="A17" i="6" l="1"/>
  <c r="B16" i="6"/>
  <c r="C15" i="6"/>
  <c r="G29" i="16"/>
  <c r="H29" i="16"/>
  <c r="C16" i="6" l="1"/>
  <c r="A18" i="6"/>
  <c r="B17" i="6"/>
  <c r="G30" i="16"/>
  <c r="H30" i="16"/>
  <c r="A19" i="6" l="1"/>
  <c r="B18" i="6"/>
  <c r="C17" i="6"/>
  <c r="G31" i="16"/>
  <c r="G6" i="16"/>
  <c r="H6" i="16"/>
  <c r="H31" i="16"/>
  <c r="C18" i="6" l="1"/>
  <c r="A20" i="6"/>
  <c r="B19" i="6"/>
  <c r="G32" i="16"/>
  <c r="H32" i="16"/>
  <c r="C19" i="6" l="1"/>
  <c r="A21" i="6"/>
  <c r="B20" i="6"/>
  <c r="G33" i="16"/>
  <c r="H33" i="16"/>
  <c r="C20" i="6" l="1"/>
  <c r="B21" i="6"/>
  <c r="A22" i="6"/>
  <c r="G34" i="16"/>
  <c r="H34" i="16"/>
  <c r="B22" i="6" l="1"/>
  <c r="A23" i="6"/>
  <c r="C21" i="6"/>
  <c r="G17" i="16"/>
  <c r="G18" i="16"/>
  <c r="H17" i="16"/>
  <c r="H18" i="16"/>
  <c r="B23" i="6" l="1"/>
  <c r="A24" i="6"/>
  <c r="C22" i="6"/>
  <c r="G15" i="16"/>
  <c r="H15" i="16"/>
  <c r="A25" i="6" l="1"/>
  <c r="B24" i="6"/>
  <c r="C23" i="6"/>
  <c r="G9" i="16"/>
  <c r="G8" i="16"/>
  <c r="H9" i="16"/>
  <c r="H8" i="16"/>
  <c r="C24" i="6" l="1"/>
  <c r="A26" i="6"/>
  <c r="B25" i="6"/>
  <c r="G13" i="16"/>
  <c r="H13" i="16"/>
  <c r="B26" i="6" l="1"/>
  <c r="A27" i="6"/>
  <c r="C25" i="6"/>
  <c r="G14" i="16"/>
  <c r="H14" i="16"/>
  <c r="A28" i="6" l="1"/>
  <c r="B27" i="6"/>
  <c r="C26" i="6"/>
  <c r="G12" i="16"/>
  <c r="G7" i="16"/>
  <c r="H7" i="16"/>
  <c r="H12" i="16"/>
  <c r="C27" i="6" l="1"/>
  <c r="A29" i="6"/>
  <c r="B28" i="6"/>
  <c r="G11" i="16"/>
  <c r="H11" i="16"/>
  <c r="C28" i="6" l="1"/>
  <c r="B29" i="6"/>
  <c r="A30" i="6"/>
  <c r="G48" i="16"/>
  <c r="H48" i="16"/>
  <c r="C29" i="6" l="1"/>
  <c r="A31" i="6"/>
  <c r="B30" i="6"/>
  <c r="C30" i="6" l="1"/>
  <c r="A32" i="6"/>
  <c r="B31" i="6"/>
  <c r="G24" i="16"/>
  <c r="H24" i="16"/>
  <c r="C31" i="6" l="1"/>
  <c r="A33" i="6"/>
  <c r="B32" i="6"/>
  <c r="C32" i="6" l="1"/>
  <c r="A34" i="6"/>
  <c r="B33" i="6"/>
  <c r="A35" i="6" l="1"/>
  <c r="B34" i="6"/>
  <c r="C33" i="6"/>
  <c r="G25" i="16"/>
  <c r="H25" i="16"/>
  <c r="C34" i="6" l="1"/>
  <c r="A36" i="6"/>
  <c r="B35" i="6"/>
  <c r="G44" i="16"/>
  <c r="H44" i="16"/>
  <c r="C35" i="6" l="1"/>
  <c r="A37" i="6"/>
  <c r="B36" i="6"/>
  <c r="C36" i="6" l="1"/>
  <c r="B37" i="6"/>
  <c r="A38" i="6"/>
  <c r="A39" i="6" l="1"/>
  <c r="B38" i="6"/>
  <c r="C37" i="6"/>
  <c r="C38" i="6" l="1"/>
  <c r="A40" i="6"/>
  <c r="B39" i="6"/>
  <c r="C39" i="6" l="1"/>
  <c r="A41" i="6"/>
  <c r="B40" i="6"/>
  <c r="C40" i="6" l="1"/>
  <c r="A42" i="6"/>
  <c r="B41" i="6"/>
  <c r="B42" i="6" l="1"/>
  <c r="A43" i="6"/>
  <c r="C41" i="6"/>
  <c r="A44" i="6" l="1"/>
  <c r="B43" i="6"/>
  <c r="C42" i="6"/>
  <c r="C43" i="6" l="1"/>
  <c r="B44" i="6"/>
  <c r="A45" i="6"/>
  <c r="C44" i="6" l="1"/>
  <c r="B45" i="6"/>
  <c r="A46" i="6"/>
  <c r="G16" i="16"/>
  <c r="H16" i="16"/>
  <c r="B46" i="6" l="1"/>
  <c r="A47" i="6"/>
  <c r="C45" i="6"/>
  <c r="A48" i="6" l="1"/>
  <c r="B47" i="6"/>
  <c r="C46" i="6"/>
  <c r="C47" i="6" l="1"/>
  <c r="A49" i="6"/>
  <c r="B48" i="6"/>
  <c r="C48" i="6" l="1"/>
  <c r="A50" i="6"/>
  <c r="B49" i="6"/>
  <c r="C49" i="6" l="1"/>
  <c r="A51" i="6"/>
  <c r="B50" i="6"/>
  <c r="C50" i="6" l="1"/>
  <c r="A52" i="6"/>
  <c r="B51" i="6"/>
  <c r="C51" i="6" l="1"/>
  <c r="A53" i="6"/>
  <c r="B52" i="6"/>
  <c r="D2" i="4"/>
  <c r="B53" i="6" l="1"/>
  <c r="A54" i="6"/>
  <c r="C52" i="6"/>
  <c r="G10" i="15"/>
  <c r="H10" i="15"/>
  <c r="A55" i="6" l="1"/>
  <c r="B54" i="6"/>
  <c r="C53" i="6"/>
  <c r="C54" i="6" l="1"/>
  <c r="A56" i="6"/>
  <c r="B55" i="6"/>
  <c r="C55" i="6" l="1"/>
  <c r="B56" i="6"/>
  <c r="B57" i="6" s="1"/>
  <c r="B58" i="6" s="1"/>
  <c r="B59" i="6" s="1"/>
  <c r="B60" i="6" s="1"/>
  <c r="B61" i="6" s="1"/>
  <c r="B62" i="6" s="1"/>
  <c r="B63" i="6" s="1"/>
  <c r="B64" i="6" s="1"/>
  <c r="B65" i="6" s="1"/>
  <c r="B66" i="6" s="1"/>
  <c r="B67" i="6" s="1"/>
  <c r="B68" i="6" s="1"/>
  <c r="B69" i="6" s="1"/>
  <c r="B70" i="6" s="1"/>
  <c r="B71" i="6" s="1"/>
  <c r="B72" i="6" s="1"/>
  <c r="G11" i="15"/>
  <c r="C2" i="6"/>
  <c r="H11" i="15"/>
  <c r="C56" i="6" l="1"/>
  <c r="G18" i="15"/>
  <c r="H18" i="15"/>
  <c r="C57" i="6" l="1"/>
  <c r="G27" i="15"/>
  <c r="G25" i="15"/>
  <c r="C3" i="6"/>
  <c r="H25" i="15"/>
  <c r="H27" i="15"/>
  <c r="C58" i="6" l="1"/>
  <c r="G26" i="15"/>
  <c r="H26" i="15"/>
  <c r="G19" i="15" l="1"/>
  <c r="C4" i="6"/>
  <c r="H19" i="15"/>
  <c r="G5" i="15" l="1"/>
  <c r="H5" i="15"/>
  <c r="C59" i="6" l="1"/>
  <c r="C60" i="6" l="1"/>
  <c r="G3" i="15"/>
  <c r="H3" i="15"/>
  <c r="C61" i="6" l="1"/>
  <c r="G4" i="15"/>
  <c r="H4" i="15"/>
  <c r="C62" i="6" l="1"/>
  <c r="G6" i="15"/>
  <c r="H6" i="15"/>
  <c r="C63" i="6" l="1"/>
  <c r="G8" i="15"/>
  <c r="H8" i="15"/>
  <c r="C64" i="6" l="1"/>
  <c r="G23" i="15" s="1"/>
  <c r="G37" i="16"/>
  <c r="G24" i="15"/>
  <c r="H37" i="16"/>
  <c r="H24" i="15"/>
  <c r="C65" i="6" l="1"/>
  <c r="C66" i="6" l="1"/>
  <c r="C67" i="6" l="1"/>
  <c r="C68" i="6" l="1"/>
  <c r="G39" i="16"/>
  <c r="H39" i="16"/>
  <c r="C69" i="6" l="1"/>
  <c r="C70" i="6" l="1"/>
  <c r="C71" i="6" l="1"/>
  <c r="G9" i="15" s="1"/>
  <c r="H9" i="15"/>
  <c r="C72" i="6" l="1"/>
  <c r="G45" i="16" l="1"/>
  <c r="H45" i="16"/>
  <c r="G13" i="15" l="1"/>
  <c r="G17" i="15" l="1"/>
  <c r="G46" i="16" l="1"/>
  <c r="H46" i="16"/>
  <c r="G15" i="15" l="1"/>
  <c r="G29" i="15" l="1"/>
  <c r="G30" i="15" l="1"/>
  <c r="G20" i="15" l="1"/>
  <c r="G35" i="16" l="1"/>
  <c r="H35" i="16"/>
  <c r="G21" i="15" l="1"/>
  <c r="G42" i="16" l="1"/>
  <c r="G22" i="15"/>
  <c r="H42" i="16"/>
  <c r="G40" i="16" l="1"/>
  <c r="H40" i="16"/>
  <c r="G10" i="16" l="1"/>
  <c r="H10" i="16"/>
  <c r="G28" i="16" l="1"/>
  <c r="H21" i="15"/>
  <c r="H29" i="15"/>
  <c r="H20" i="15"/>
  <c r="H13" i="15"/>
  <c r="H17" i="15"/>
  <c r="H30" i="15"/>
  <c r="H15" i="15"/>
  <c r="H22" i="15"/>
  <c r="H28" i="16"/>
  <c r="G31" i="15" l="1"/>
  <c r="G16" i="15" l="1"/>
  <c r="G28" i="15" l="1"/>
  <c r="H31" i="15"/>
  <c r="H28" i="15"/>
  <c r="H23" i="15"/>
  <c r="H16" i="15"/>
  <c r="G19" i="16" l="1"/>
  <c r="H19" i="16"/>
  <c r="G52" i="16" l="1"/>
  <c r="H52" i="16"/>
  <c r="G4" i="16" l="1"/>
  <c r="H4" i="16"/>
  <c r="H36" i="16"/>
  <c r="G41" i="16" l="1"/>
  <c r="H41" i="16"/>
  <c r="G47" i="16" l="1"/>
  <c r="H47" i="16"/>
  <c r="G50" i="16" l="1"/>
  <c r="G49" i="16"/>
  <c r="H49" i="16"/>
  <c r="H50" i="16"/>
</calcChain>
</file>

<file path=xl/sharedStrings.xml><?xml version="1.0" encoding="utf-8"?>
<sst xmlns="http://schemas.openxmlformats.org/spreadsheetml/2006/main" count="2534" uniqueCount="757">
  <si>
    <t>Details</t>
  </si>
  <si>
    <t>Equipment Measures</t>
  </si>
  <si>
    <t>Non-Equipment Measures</t>
  </si>
  <si>
    <t>Clothes Washer</t>
  </si>
  <si>
    <t>Laptop</t>
  </si>
  <si>
    <t>Monitor</t>
  </si>
  <si>
    <t>Refrigerator</t>
  </si>
  <si>
    <t>Second Refrigerator</t>
  </si>
  <si>
    <t>Freezer</t>
  </si>
  <si>
    <t>ENERGY STAR</t>
  </si>
  <si>
    <t>Code</t>
  </si>
  <si>
    <t>End Use</t>
  </si>
  <si>
    <t>Technology</t>
  </si>
  <si>
    <t>Equipment</t>
  </si>
  <si>
    <t>Label</t>
  </si>
  <si>
    <t>Emerging</t>
  </si>
  <si>
    <t>On Market</t>
  </si>
  <si>
    <t>Off Market</t>
  </si>
  <si>
    <t>Measure Description</t>
  </si>
  <si>
    <t>RE001</t>
  </si>
  <si>
    <t>Cooling</t>
  </si>
  <si>
    <t>Central AC</t>
  </si>
  <si>
    <t>E1</t>
  </si>
  <si>
    <t>E2</t>
  </si>
  <si>
    <t>SEER 14.0</t>
  </si>
  <si>
    <t>E3</t>
  </si>
  <si>
    <t>SEER 15.0</t>
  </si>
  <si>
    <t>E4</t>
  </si>
  <si>
    <t>E5</t>
  </si>
  <si>
    <t>SEER 18.0</t>
  </si>
  <si>
    <t>E6</t>
  </si>
  <si>
    <t>x</t>
  </si>
  <si>
    <t>Room AC</t>
  </si>
  <si>
    <t>Heating</t>
  </si>
  <si>
    <t>Standard</t>
  </si>
  <si>
    <t>N/A</t>
  </si>
  <si>
    <t>Electric Room Heat</t>
  </si>
  <si>
    <t>Resistive heating elements are used to convert electricity directly to heat.  Conductive fins surrounding the element or another mechanism is used to deliver the heat directly to the surrounding room or area.  These are typically either baseboard or wall-mounted units.</t>
  </si>
  <si>
    <t>Water Heating</t>
  </si>
  <si>
    <t>Water Heater (&lt;= 55 Gal)</t>
  </si>
  <si>
    <t>Water Heater (&gt; 55 Gal)</t>
  </si>
  <si>
    <t>Interior Lighting</t>
  </si>
  <si>
    <t>EISA Compliant (45 lm/W)</t>
  </si>
  <si>
    <t>E7</t>
  </si>
  <si>
    <t>Linear Lighting</t>
  </si>
  <si>
    <t>Exterior Lighting</t>
  </si>
  <si>
    <t>Appliances</t>
  </si>
  <si>
    <t>Energy-efficient refrigerators/freezers incorporate features such as improved cabinet insulation, more efficient compressors and evaporator fans, defrost controls, mullion heaters, oversized condenser coils, and improved door seals.  Further efficiency increases can be obtained by reducing the volume of refrigerated space, or adding multiple compartments to reduce losses from opening doors.</t>
  </si>
  <si>
    <t>CEE Tier 2 (15% above standard)</t>
  </si>
  <si>
    <t>CEE Tier 3 (20% above standard)</t>
  </si>
  <si>
    <t>Clothes Dryer</t>
  </si>
  <si>
    <t>An energy-efficient clothes dryer has a moisture-sensing device to terminate the drying cycle rather than using a timer, and an energy-efficient motor is used for spinning the dryer tub. Application of a heat pump cycle for extracting the moisture from clothes leads to additional energy savings.</t>
  </si>
  <si>
    <t>Dishwasher</t>
  </si>
  <si>
    <t>Standard 2013 (180-307 kWh)</t>
  </si>
  <si>
    <t>Stove/Oven</t>
  </si>
  <si>
    <t>Microwave</t>
  </si>
  <si>
    <t>2016 Code</t>
  </si>
  <si>
    <t>Electronics</t>
  </si>
  <si>
    <t>Personal Computers</t>
  </si>
  <si>
    <t>Improved power management can significantly reduce the annual energy consumption of PCs and monitors in both standby and normal operation. ENERGY STAR and Climate Savers labeled products provide increasing level of energy efficiency.</t>
  </si>
  <si>
    <t>Laptops</t>
  </si>
  <si>
    <t>Printer/Fax/Copier</t>
  </si>
  <si>
    <t>TVs</t>
  </si>
  <si>
    <t xml:space="preserve">In the average home, electronic products consumed significant energy, even when they are turn off, to maintain features like clocks, remote control, and channel/station memory. ENERGY STAR labeled consumer electronics can drastically reduce consumption during standby mode, in addition to saving energy through advanced power management during normal use. </t>
  </si>
  <si>
    <t>Set-top Boxes/DVRs</t>
  </si>
  <si>
    <t>2017 Agreement</t>
  </si>
  <si>
    <t>Devices and Gadgets</t>
  </si>
  <si>
    <t>Miscellaneous</t>
  </si>
  <si>
    <t>Pool Heater</t>
  </si>
  <si>
    <t>Electric Resistance</t>
  </si>
  <si>
    <t>Efficient pool heaters can make use of heat pump technology to achieve significantly higher coefficients of performance in the COP=5.0 range.</t>
  </si>
  <si>
    <t>Heat Pump</t>
  </si>
  <si>
    <t>Pool Pump</t>
  </si>
  <si>
    <t>ENERGY STAR Two-Speed</t>
  </si>
  <si>
    <t>Hot Tub/Spa</t>
  </si>
  <si>
    <t>Efficient Pumps</t>
  </si>
  <si>
    <t>Improved Controls and Pumps</t>
  </si>
  <si>
    <t>Well Pump</t>
  </si>
  <si>
    <t>A catchall category for miscellaneous electric uses.</t>
  </si>
  <si>
    <t>Measure</t>
  </si>
  <si>
    <t>Description</t>
  </si>
  <si>
    <t>RM001</t>
  </si>
  <si>
    <t>Insulation - Ceiling Installation</t>
  </si>
  <si>
    <t>All</t>
  </si>
  <si>
    <t>Insulation - Ceiling Upgrade</t>
  </si>
  <si>
    <t>Insulation - Radiant Barrier</t>
  </si>
  <si>
    <t>Insulation - Wall Cavity Installation</t>
  </si>
  <si>
    <t>Insulation - Wall Sheathing</t>
  </si>
  <si>
    <t>Insulation - Foundation</t>
  </si>
  <si>
    <t>Insulation - Ducting</t>
  </si>
  <si>
    <t>Air distribution ducts can be insulated to reduce heating or cooling losses. Best results can be achieved by covering the entire surface area with insulation. Several types of ducts and duct insulation are available, including flexible duct, pre-insulated duct, duct board, duct wrap, tacked, or glued rigid insulation, and waterproof hard shell materials for exterior ducts.  This analysis assumes that installing duct insulation can reduce the temperature drop/gain in ducts by 50%.</t>
  </si>
  <si>
    <t>Ducting - Repair and Sealing</t>
  </si>
  <si>
    <t xml:space="preserve">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To seal ducts, a wide variety of sealing methods and products exist.  Each has a relatively short shelf life, and no documented research has identified the aging characteristics of sealant applications.  </t>
  </si>
  <si>
    <t>Building Shell - Infiltration Control</t>
  </si>
  <si>
    <t xml:space="preserve">Lowering the air infiltration rate by caulking small leaks and weather-stripping around window frames, doorframes, power outlets, plumbing, and wall corners can provide significant energy savings. Weather-stripping doors and windows will create a tight seal and further reduce air infiltration. </t>
  </si>
  <si>
    <t>Windows - High Efficiency/ENERGY STAR</t>
  </si>
  <si>
    <t>High-efficiency windows, such as those labeled under the ENERGY STAR Program, are designed to reduce energy use and increase occupant comfort.  High-efficiency windows reduce the amount of heat transfer through the glazing surface. For example, some windows have a low-E coating, a thin film of metallic oxide coating on the glass surface that allows passage of short-wave solar energy through glass and prevents long-wave energy from escaping. Another example is double-pane glass that reduces conductive and convective heat transfer.  Some double-pane windows are gas-filled (usually argon) to further increase the insulating properties of the window.</t>
  </si>
  <si>
    <t>Windows - Install Reflective Film</t>
  </si>
  <si>
    <t>Reflective films applied to the window interior help reduce solar gain into the space and thus lower cooling energy use.</t>
  </si>
  <si>
    <t>Doors - Storm and Thermal</t>
  </si>
  <si>
    <t>Room AC - Removal of Second Unit</t>
  </si>
  <si>
    <t>Homeowners may have a second room AC unit that is extremely inefficient. This measure incents homeowners to recycle the second unit and thus also eliminates associated electricity use.</t>
  </si>
  <si>
    <t>Central AC - Maintenance and Tune-Up</t>
  </si>
  <si>
    <t xml:space="preserve">An air conditioner's filters, coils, and fins require regular cleaning and maintenance for the unit to function effectively and efficiently throughout its life. Neglecting necessary maintenance leads to a steady decline in performance, requiring the AC unit to use more energy for the same cooling load. </t>
  </si>
  <si>
    <t>Whole-House Fan - Installation</t>
  </si>
  <si>
    <t>Whole-house fans can reduce the need for AC on moderate-weather days or on cool evenings. The fan facilitates a quick air change throughout the entire house. Several windows must be open to achieve the best results. The fan is mounted on the top floor of the house, usually in a hallway ceiling.</t>
  </si>
  <si>
    <t>Water Heater - Drainwater Heat Recovery</t>
  </si>
  <si>
    <t>Drainwater Heat Recovery is a system in which drain water is used to preheat cold water entering the water heater. While these systems themselves are relatively inexpensive, upgrading an existing system could be unreasonable because of demolition costs. Thus they are modeled for new vintage only.</t>
  </si>
  <si>
    <t>Water Heater - Faucet Aerators</t>
  </si>
  <si>
    <t>Water faucet aerators are threaded screens that attach to existing faucets. They reduce the volume of water coming out of faucets while introducing air into the water stream. This measure provides energy saving by reducing hot water use, as well as water conservation for both hot and cold water.</t>
  </si>
  <si>
    <t>Water Heater - Low-Flow Showerheads</t>
  </si>
  <si>
    <t xml:space="preserve">Similar to faucet aerators, low-flow showerheads reduce the consumption of hot water, which in turn decreases water heating energy use.  </t>
  </si>
  <si>
    <t>Water Heater - Pipe Insulation</t>
  </si>
  <si>
    <t xml:space="preserve">Insulating hot water pipes decreases energy losses from piping that distributes hot water throughout the building. It also results in quicker delivery of hot water and may allow the lowering of the hot water set point, which saves energy. The most common insulation materials for this purpose are polyethylene and neoprene.        </t>
  </si>
  <si>
    <t>Water Heater - Temperature Setback</t>
  </si>
  <si>
    <t xml:space="preserve">Many water heaters have a high factory-set temperature, at 140 degrees F or higher, but most users operate comfortably with the thermostat at 125 degrees F.  Reducing the water heater temperature by as little as 10 degrees can save between 3-5% in energy costs. </t>
  </si>
  <si>
    <t>Water Heater - Thermostatic Shower Restriction Valve</t>
  </si>
  <si>
    <t>Interior Lighting - Occupancy Sensors</t>
  </si>
  <si>
    <t xml:space="preserve">Occupancy sensors turn lights off when a space is unoccupied. They are appropriate for areas with intermittent use, such as bathrooms or storage areas. </t>
  </si>
  <si>
    <t>Exterior Lighting - Photosensor Control</t>
  </si>
  <si>
    <t xml:space="preserve">Photosensor controls turn exterior lighting on or off based on ambient lighting levels. Compared with manual operation, this can reduce the operation of exterior lighting during daylight hours. </t>
  </si>
  <si>
    <t>Exterior Lighting - Photovoltaic Installation</t>
  </si>
  <si>
    <t xml:space="preserve">Solar photovoltaic generation may be used to power exterior lighting and thus eliminate all or part of the electrical energy use. </t>
  </si>
  <si>
    <t>Exterior Lighting - Timeclock Installation</t>
  </si>
  <si>
    <t>Lighting timers turn exterior lighting on or off based on a preset schedule. Compared with manual operation, this can reduce the operation of exterior lighting during daylight hours.</t>
  </si>
  <si>
    <t>Refrigerator - Decommissioning and Recycling</t>
  </si>
  <si>
    <t>Advanced Power Strips - Load or Occupancy</t>
  </si>
  <si>
    <t>Advanced Power Strips - IR Sensing</t>
  </si>
  <si>
    <t>Pool Pump - Timer</t>
  </si>
  <si>
    <t xml:space="preserve">A pool pump timer allows the pump to turn off automatically, eliminating the wasted energy associated with unnecessary pumping.  </t>
  </si>
  <si>
    <t>ENERGY STAR Home Design</t>
  </si>
  <si>
    <t>ENERGY STAR home design uses an integrated approach to the design of new buildings to account for the interaction of building systems. Designs may specify the building orientation, building shell, equipment and systems, and controls strategies with the goal of optimizing building energy efficiency and comfort. Options that may be evaluated and incorporated include passive solar strategies, increased thermal mass, natural ventilation, daylighting strategies, and shading strategies; but with specific requirements that adhere to the ENERGY STAR standard and measurement system.  This measure is modeled for new vintage only.</t>
  </si>
  <si>
    <t>Ventilation</t>
  </si>
  <si>
    <t>This measure will include the impacts from behavioral information-based programs such as Opower, where the evaluations have isolated valid behavioral effects from the technology effects of all the other measures listed here.</t>
  </si>
  <si>
    <t>Insulation - Ceiling</t>
  </si>
  <si>
    <t>Advanced New Construction Designs</t>
  </si>
  <si>
    <t>Data Validation Pulldown</t>
  </si>
  <si>
    <t>Sufficiently Characterized</t>
  </si>
  <si>
    <t>Update Recommended</t>
  </si>
  <si>
    <t>Update Required</t>
  </si>
  <si>
    <t>New Measure CharX</t>
  </si>
  <si>
    <t>Recommend Removal</t>
  </si>
  <si>
    <t>Representing a growing portion of home electricity consumption, plug-in electronics such as set-top boxes, DVD players, gaming systems, digital video recorders, and even battery chargers for mobile phones and laptop computers are often designed to supply a set voltage. When the units are not in use, the power strip shuts off power to controlled devices and consumes less than 1W, thereby generating significant energy savings. These savings are in excess of the measures already discussed for computers and televisions. Master/peripheral load sensing strips ("Tier 1") shut off power to selected peripheral devices when the master device enters sleep mode (is turned "off"). Occupancy sensing power strips ("Tier 2") shut off power to controlled devices when no motion is detected for a set period of time regardless of the level of power draw. These two types of advanced power strip are combined for the purposes of this measure.</t>
  </si>
  <si>
    <t>Representing a growing portion of home electricity consumption, plug-in electronics such as set-top boxes, DVD players, gaming systems, digital video recorders, and even battery chargers for mobile phones and laptop computers are often designed to supply a set voltage. When the units are not in use, the power strip shuts off power to controlled devices and consumes less than 1W, thereby generating significant energy savings. These savings are in excess of the measures already discussed for computers and televisions. IR sensing strips ("Tier 2") shut off power to controlled devices when no IR signal is detected for a set period of time, regardless of the level of power draw.</t>
  </si>
  <si>
    <t>UCEF 3.3 - Heat Pump</t>
  </si>
  <si>
    <t>UCEF 4.0 - Heat Pump</t>
  </si>
  <si>
    <t>UCEF 6.65 - Heat Pump</t>
  </si>
  <si>
    <t>Energy-efficient freezers incorporate features such as improved cabinet insulation, more efficient compressors and evaporator fans, defrost controls, mullion heaters, oversized condenser coils, and improved door seals.  Further efficiency increases can be obtained by reducing the volume of refrigerated space, or adding multiple compartments to reduce losses from opening doors.</t>
  </si>
  <si>
    <t>are efficient energy-consuming pieces of equipment that save energy by providing the same service with a lower energy requirement than a standard unit.</t>
  </si>
  <si>
    <t xml:space="preserve">An example is an ENERGY STAR refrigerator that replaces a standard efficiency refrigerator. </t>
  </si>
  <si>
    <t>save energy by reducing the need for delivered energy, but do not involve replacement or purchase of major end-use equipment (such as a refrigerator or air conditioner). Since measure installation is not tied to a piece of equipment reaching end of useful life, these are generally categorized as “retrofit” measures.</t>
  </si>
  <si>
    <t>An example would be a Wi-Fi-enabled thermostat that is pre-set to run heating and cooling systems only when people are home.</t>
  </si>
  <si>
    <t>We have also included "emerging technologies measures", which are designated as such in a specific column.</t>
  </si>
  <si>
    <t>Emerging Technology</t>
  </si>
  <si>
    <t>The equipment and measures listed here are classified as emerging if they are in the pilot stage with expected near-term commercialization, or if they are commercially available but with low market penetration.</t>
  </si>
  <si>
    <t>Freezer - Decommissioning and Recycling</t>
  </si>
  <si>
    <t>Thermostatic restriction valves are installed on showerheads to passively monitor water temperature and automatically shut the water off once the setpoint is reached. This reduces energy waste when the shower is left to warm up for too long. This technology is only applicable to showers and not shower/tub combinations.</t>
  </si>
  <si>
    <t>Windows - Low-e Storm Addition</t>
  </si>
  <si>
    <t>Like other components of the shell, doors are subject to several types of heat loss: conduction, infiltration, and radiant losses. Similar to a storm window, a storm door creates an insulating air space between the storm and primary doors. A tight fitting storm door can also help reduce air leakage or infiltration.  Thermal doors have exceptional thermal insulation properties and are also provided with weather-stripping on the doorframe to reduce air leakage.</t>
  </si>
  <si>
    <t>LED 2019/2020 (97 lm/W)</t>
  </si>
  <si>
    <t>LED 2025 (111 lm/W)</t>
  </si>
  <si>
    <t>LED 2030 (123 lm/W)</t>
  </si>
  <si>
    <t>LED 2019/2020 (123 lm/W system)</t>
  </si>
  <si>
    <t>LED 2025 (142 lm/W system)</t>
  </si>
  <si>
    <t>LED 2030 (158 lm/W system)</t>
  </si>
  <si>
    <t>LED 2019/2020 (89 lm/W)</t>
  </si>
  <si>
    <t>LED 2025 (108 lm/W)</t>
  </si>
  <si>
    <t>LED 2030 (122 lm/W)</t>
  </si>
  <si>
    <t xml:space="preserve">General service lighting includes general service incandescent lamps (GSIL), which is a standard incandescent or halogen type lamp that is intended for general service applications; has a medium screw base; has a lumen range of not less than 310 lumens and not more than 2,600 lumens; and is capable of being operated at least partially within 110 and 130 volts. General service lighting does not include any lighting application or bulb shape excluded from the GSIL definition, or any general service fluorescent lamp or incandescent reflector lamp; the exemptions are included as part of the “Linear” and "Exempted” lighting technology types. Infrared halogen lamps, also referred to as advanced incandescent lamps, meet the 2007 Energy Independence and Security Act (EISA) lighting standards (Tier 1). The second tier of EISA compliance, 45 lumens/watt, is phased in as the baseline after 2020. General service lighting includes analogous replacement technologies such as compact fluorescent lamps (CFLs) and light-emitting diode (LED) lamps, which are designed to be a replacement for standard incandescent lamps and use less energy to provide the same lumen output. LED lighting has seen significant penetration and cost reduction in recent years, and continues to improve in efficacy and cost. </t>
  </si>
  <si>
    <t xml:space="preserve">The exempted lighting technology type covers incandescent, CFL, and LED lamps that do not fit into the general service lighting category and are not covered by federal efficiency standards. These include: appliance bulbs, heavy-duty bulbs, dimmable bulbs, three-way bulbs, G shape (globe) lamps, candelabra base, and others. </t>
  </si>
  <si>
    <t>CFL (65.0 lm/W)</t>
  </si>
  <si>
    <t>LED 2025 (104 lm/W)</t>
  </si>
  <si>
    <t>LED 2030 (117 lm/W)</t>
  </si>
  <si>
    <t>General Service Lighting</t>
  </si>
  <si>
    <t>Exempted Lighting</t>
  </si>
  <si>
    <t>CEER 11.2</t>
  </si>
  <si>
    <t>CEER 13.0</t>
  </si>
  <si>
    <t>CEER 10.9</t>
  </si>
  <si>
    <t>2017 Best in Class</t>
  </si>
  <si>
    <t xml:space="preserve">High efficiency dishwashers save by using improved technology for the primary wash cycle and by using less hot water. Construction includes more effective washing action, energy-efficient motors, and other advanced technology such as sensors that determine the length of the wash cycle and the temperature of the water necessary to clean the dishes. </t>
  </si>
  <si>
    <t>These products have additional insulation in the oven compartment and tighter-fitting oven door gaskets and hinges to save energy. Conventional ovens must first heat up about 35 pounds of steel and a large amount of air before they heat up the food. Higher efficiency options include convection ovens, induction cooktops, and halogen burners.</t>
  </si>
  <si>
    <t>High efficiency electronics use efficient components and employ sleep/power saving modes.</t>
  </si>
  <si>
    <t>Charging an EV requires plugging into a charger connected to the electric grid, also called electric vehicle supply equipment (EVSE). There are three major categories of chargers, based on the maximum amount of power the charger provides to the battery from the grid. A Level 1 EVSE system provides charging through a 120 V AC plug and does not require installation of additional charging equipment.  This type of charger delivers 2 to 5 miles of range per hour of charging and is most often used in homes (sometimes at workplaces as well). A Level 2 EVSE system provides charging through a 240 V (for residential) or 208 V (for commercial) plug and requires installation of additional charging equipment.  This type of charger delivers 10 to 20 miles of range per hour of charging; it is used in homes, workplaces, and for public charging. A Level 3, or DC Fast Charge EVSE system provides charging through 480 V AC input and requires highly specialized, high-powered equipment as well as special equipment in the vehicle itself.  Plug-in hybrid electric vehicles typically do not have fast charging capabilities. The Level 3 system can deliver 60 to 80 miles of range in 20 minutes of charging and is used most often in public charging stations, especially along heavy traffic corridors.</t>
  </si>
  <si>
    <t xml:space="preserve">High-efficiency motors, two-speed, and variable speed pumps provide improved energy efficiency for this load. </t>
  </si>
  <si>
    <t>High Efficiency (60% EF)</t>
  </si>
  <si>
    <t>Standard (40% EF)</t>
  </si>
  <si>
    <t>Existing well pumps can achieve efficiency improvements by using optimized system components and more efficient motors.</t>
  </si>
  <si>
    <t xml:space="preserve">This measure is the replacement of an existing residential thermostat with a Wi-Fi Enabled (often referred to as "Smart") Thermostat. This device controls heating, ventilation, and air-conditioning (HVAC) equipment to regulate the temperature of the room or space in which it is installed, has the ability to make automated adjustments to the set point of the HVAC system to drive energy savings (electric and gas), and has the ability to communicate with sources external to the HVAC system. For connection, the thermostat may rely on a home area network (e.g. Wi-Fi) and an internet connection that is independent of the thermostat. </t>
  </si>
  <si>
    <t>Connected Home Control System</t>
  </si>
  <si>
    <t>This measure, often called a centralized home energy management system or "Smart" home controls, involves a combination of internet-enabled plugs and sensors, in-home display, connected appliances, controllers like a wi-fi enabled thermostats, and other load monitoring equipment that are tied into a central hub. The home EMS nomenclature is a misnomer since the primary function of connected home devices is not energy management but rather convenience and comfort. This system does enable the flow of home energy information to the customer, allows for remote monitoring and management of energy loads, helps identify savings opportunities, and interacts with an ever-increasing number of connected devices as they are added to the residential environment.</t>
  </si>
  <si>
    <t>LED Pool and Spa Lighting</t>
  </si>
  <si>
    <t>A Light Emitting Diode (LED) pool lamp is an underwater lighting luminaire used to illuminate swimming pools for safety, security, and aesthetics. The LED replaces the incandescent pool lamp traditionally screwed into an airtight fixture that submerges under water. It comes in two different variations: as a fixture replacement and as a screw-in replacement. The fixture replacement requires an entire fixture replacement along with the wiring that runs through an underground conduit, while the screw-in replacement only replaces the incandescent lamp with an LED lamp within the same/existing fixture.</t>
  </si>
  <si>
    <t>Circulation Pump - High Efficiency</t>
  </si>
  <si>
    <t>Circulating pumps are often used for open loop water heating systems to circulate domestic hot water (DHW) so that faucets will provide hot water instantly or in a short time after a user's “on demand” request. For larger multifamily buildings, circulator pumps may also be used for closed loop hydronic heating systems. Pumps that have a steady stream of oxygenated, potable water flowing through them, i.e. open loop systems, must be made of materials such as bronze &amp; stainless steel that resist corrosion. Efficient circulator pumps save energy in these systems by reducing pump run time and water heating energy.</t>
  </si>
  <si>
    <t>Typical programs prevent the continued use of inefficient refrigerators and freezers by picking up the aging but still functional units and recycling them in an environmentally safe manner. The potential effect of interceding in the market by recycling inefficient refrigerators/freezers is that it encourages people to remove or replace their inefficient units before they become non-operational.  It also takes these inefficient units off the resale market, and therefore reduces the inventory of used units that are for sale. If used units are hard to find, customers will be more likely to choose new units, which are significantly more efficient than older units due to technology improvement and stricter appliance standards.</t>
  </si>
  <si>
    <t>Appliance that heats food with microwave radiation.  Manufacturers have been required to comply with the U.S. DOE energy conservation standards for microwave ovens since 2016.</t>
  </si>
  <si>
    <t>2016 Efficient (Level 4)</t>
  </si>
  <si>
    <t>A catch-all category for other household consumer electronics, such as home theater systems, small network equipment, and mobile gadget chargers. As these are unspecified uses, no efficiency options are modeled.</t>
  </si>
  <si>
    <t>Thermal insulation is material or combinations of materials that are used to inhibit the flow of heat energy by conductive, convective, and radiative transfer modes. Thus, thermal insulation above ceilings can conserve energy by reducing the heat loss or gain into attics and/or through roofs. The type of building construction defines insulating possibilities. Typical insulating materials include:  loose-fill (blown) cellulose, fiberglass batts and rolls, rigid polystyrene foam boards, structural insulated panels (SIPs), and sprayed foam.</t>
  </si>
  <si>
    <t>Radiant barriers are materials installed to reduce the heat gain in buildings. Radiant barriers are made from materials that are highly reflective and have low emissivity like aluminum. The closer the emissivity is to 0 the better they will perform.  Radiant barriers can be placed above the insulation or on the roof rafters and are most effective at preventing downward heat flow.</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</si>
  <si>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loose-fill (blown) cellulose, fiberglass batts and rolls, rigid polystyrene foam boards, structural insulated panels (SIPs), and sprayed foam.</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</si>
  <si>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rigid foam boards and structural insulated panels (SIPs). Wall sheathing is modeled for new construction / major retrofits only.</t>
  </si>
  <si>
    <t>Thermal insulation is material or combinations of materials that are used to inhibit the flow of heat energy by conductive, convective, and radiative transfer modes. Thus, thermal insulation can conserve energy by reducing heat loss or gain from a building. The type of building construction defines insulating possibilities. Typical insulating materials include:  fiberglass batts and rolls, concrete block insulation, rigid polystyrene foam board, and insulating concrete forms (ICFs). Foundation insulation is modeled for new construction / major retrofits only.</t>
  </si>
  <si>
    <t>This high efficiency, wall-mounted heat pump typically supplements an existing heating and cooling system to improve the operating efficiency. This measure is for ductless mini split heat pumps supplementing a zonal HVAC system.</t>
  </si>
  <si>
    <t>This high efficiency, wall-mounted heat pump typically supplements an existing heating and cooling system to improve the operating efficiency. This measure is for ductless mini split heat pumps supplementing a central (ducted forced air) HVAC system.</t>
  </si>
  <si>
    <t>Sufficiently Characterized, Update Recommended, Update Required, New Measure CharX, Recommend Removal</t>
  </si>
  <si>
    <t>Ducting - Repair and Sealing - Aerosol</t>
  </si>
  <si>
    <t>Leakage in unsealed ducts varies considerably because of the differences in fabricating machinery used, the methods for assembly, installation workmanship, and age of the ductwork.  Air leaks from the system to the outdoors result in a direct loss proportional to the amount of leakage and the difference in enthalpy between the outdoor air and the conditioned air. An aerosol sealant is blown through ducts, plugging leaky ducts from inside the duct system without having to locate or access holes. This technology can be applied to both residential and commercial duct systems.</t>
  </si>
  <si>
    <t>Advanced New Construction Design - Zero Net Energy</t>
  </si>
  <si>
    <t>Zero net energy (ZNE) buildings are ultra-efficient new construction and deep energy retrofit projects that consume only as much energy as they produce from clean, renewable resources.</t>
  </si>
  <si>
    <t>Most currently installed swimming pool cleaners are hydraulically powered by the swimming pool filtration pump, or by a separate booster pump connected to the discharge of the filtration pump. There are swimming pool pumping system interactive effects between the pool cleaner and filtration pumping, where maximum efficiency of pool filtration pumping is limited by cleaner operation. A relatively new class of robotic, self-powered cleaners operate through a power cord connected to a low voltage power supply plugged into an electrical outlet. This is independent of the pool pump filtration system, and eliminates the need for booster pumps. This measure, when used with two speed or variable speed pumps, allows for more efficient, lower speed operation of filtration pumps, and offers an energy efficiency and demand reduction opportunity.</t>
  </si>
  <si>
    <t>Flexible membrane on the outside of a house under the siding that forms a weather barrier, sprayed, rolled, or brushed on as a liquid. Replaces building wraps such as Tyvek. Weather resistive barrier sheathing systems perform three functions: they prevent liquid moisture from entering the wall cavity and interior; they resist the passage of unconditioned air through the sheathing system and into the home; and they allow for the passage of water vapor, thus preventing the buildup of moisture within walls.</t>
  </si>
  <si>
    <t>Insulation - External Wall Sheathing - Insulated Vinyl Siding</t>
  </si>
  <si>
    <t>Integrated vinyl siding combines the functionality of siding with the thermal properties of insulation in one assembly.   Residential retrofit projects may include replacement of siding for a variety of reasons ranging from damaged existing siding to a desire to  improve weather resistance, insulation, and air sealing. Insulated vinyl siding has expanded polystyrene (EPS) insulation permanently built into the back of the siding.  Insulated vinyl siding offers the homeowner numerous advantages over traditional vinyl siding including such energy benefits as increased exterior wall R-value, decreased thermal bridging, and increased air tightness.  Non-energy benefits include potential utilization of recycled content; increased sound attenuation; impact resistance; insect resistance; and customizable aesthetic details such as texture and feel of the siding.</t>
  </si>
  <si>
    <t>Windows - Cellular Shades</t>
  </si>
  <si>
    <t>Window shades that incorporate a honeycombed cross section with air-trapping pockets that add an insulating layer to help save energy, with single or multiple cells.</t>
  </si>
  <si>
    <t>Pool Cleaner - Robotic</t>
  </si>
  <si>
    <t>Building Shell - Liquid-Applied Weather-Resistive Barrier</t>
  </si>
  <si>
    <t>Water Heater</t>
  </si>
  <si>
    <t>Residential Laundry - ENERGY STAR Washer</t>
  </si>
  <si>
    <t>High efficiency clothes washers use superior designs that require less motor energy, less hot water, and less dryer energy. Sensors prevent energy waste by matching the hot water needs to the size and soil level of the load, while efficient motors spin faster than conventional machines to remove more moisture from clothes and reduce the energy required to dry them. Further energy and water savings can be achieved through advanced technologies such as inverter-drive or combination washer-dryer units. High-efficiency clothes washers can have front- or top-loading configurations; however, most high-efficiency washers are front-loading, using a horizontal-axis design.  The Integrated Modified Energy Factor (IMEF, in cu.ft./kWh/cycle) is the official energy performance metric used to compare the relative efficiencies of different clothes washers. The IMEF factor considers the energy used to run the washer, heat the water, and run the dryer - the higher the IMEF, the more efficient the clothes washer. Clothes washers are also rated with an Integrated Water Factor (IWF, in gal/cycle/ft3) to enable a comparison of appliance water use .</t>
  </si>
  <si>
    <t>SEER 15.4</t>
  </si>
  <si>
    <t>Yes</t>
  </si>
  <si>
    <t>No</t>
  </si>
  <si>
    <t>Dehumidifier</t>
  </si>
  <si>
    <t>ENERGY STAR v5.0</t>
  </si>
  <si>
    <t>March 2015 Fed Minimum Std IMEF = 1.66</t>
  </si>
  <si>
    <t>New Non-Energy Star TV</t>
  </si>
  <si>
    <t>Convection</t>
  </si>
  <si>
    <t>Halogen Burner</t>
  </si>
  <si>
    <t>Standard Single Speed</t>
  </si>
  <si>
    <t>HI TRM?</t>
  </si>
  <si>
    <t>Attic Fan - Photovoltaic - Installation</t>
  </si>
  <si>
    <t>Electronics - Switch Plug</t>
  </si>
  <si>
    <t>Behavioral Programs - Peer Group Comparison</t>
  </si>
  <si>
    <t>Solar-powered attic fan assumed to reduce 10% of existing air conditioning load (non-peak) and energy usage.</t>
  </si>
  <si>
    <t>A power switch that acts as the interface between the wall outlet and the appliance. It prevents phantom energy drain by disconnecting the attached appliance without having to remove the power cord.</t>
  </si>
  <si>
    <t>Emerging?</t>
  </si>
  <si>
    <t>CE001</t>
  </si>
  <si>
    <t>Air-Cooled Chiller</t>
  </si>
  <si>
    <t>Water-Cooled Chiller</t>
  </si>
  <si>
    <t>RTU</t>
  </si>
  <si>
    <t>EER 11.7</t>
  </si>
  <si>
    <t>Packaged Terminal AC</t>
  </si>
  <si>
    <t>EER 13</t>
  </si>
  <si>
    <t>A variable air volume ventilation system modulates the air flow rate as needed based on the interior conditions of the building to reduce fan load, improve dehumidification, and reduce energy usage.</t>
  </si>
  <si>
    <t>EF 2.45 - Heat Pump</t>
  </si>
  <si>
    <t xml:space="preserve">With the exception of screw-in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leased spaces,  management could decide to replace all lamps, ballasts, and fixtures with different configurations. This type of decision-making is modeled on a stock turnover basis because of the time between opportunities for upgrades. For linear fluorescent fixtures, modeled alternatives include T8, High Efficiency T8, and LED. </t>
  </si>
  <si>
    <t>High-Bay Lighting</t>
  </si>
  <si>
    <t xml:space="preserve">With the exception of screw-in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a leased office space,  management could decide to replace all lamps, ballasts, and fixtures with different configurations. This type of decision-making is modeled on a stock turnover basis because of the time between opportunities for upgrades. For High-Bay fixtures, alternatives include metal halides, high pressure sodium, high output linear lighting, and LED fixtures. </t>
  </si>
  <si>
    <t>LED 2019/2020 (121 lm/W)</t>
  </si>
  <si>
    <t>LED 2025 (138 lm/W)</t>
  </si>
  <si>
    <t>LED 2030 (152 lm/W)</t>
  </si>
  <si>
    <t>With the exception of screw-in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a leased spaces,  management could decide to replace all lamps, ballasts, and fixtures with different configurations. This type of decision-making is modeled on a stock turnover basis because of the time between opportunities for upgrades. For linear fluorescent fixtures, modeled alternatives include T8, High Efficiency T8, and LED.</t>
  </si>
  <si>
    <t>Area Lighting</t>
  </si>
  <si>
    <t xml:space="preserve">With the exception of screw-in lighting, commercial lighting efficiency changes typically require more than the simple purchase and installation of an alternative lamp. Restrictions regarding ballasts, fixtures, and circuitry limit the potential for direct substitution of one lamp type for another. Also, during the buildout for leased spaces,  management could decide to replace all lamps, ballasts, and fixtures with different configurations. This type of decision-making is modeled on a stock turnover basis because of the time between opportunities for upgrades. For area lighting fixtures, alternatives include metal halides, high pressure sodium, high output linear lighting, and LED fixtures. </t>
  </si>
  <si>
    <t>LED 2019/2020 (105 lm/W)</t>
  </si>
  <si>
    <t>LED 2025 (120 lm/W)</t>
  </si>
  <si>
    <t>LED 2030 (132 lm/W)</t>
  </si>
  <si>
    <t>Refrigeration</t>
  </si>
  <si>
    <t>Walk-in Refrigerator/Freezer</t>
  </si>
  <si>
    <t>Current Standard</t>
  </si>
  <si>
    <t>Walk-ins are modeled assuming a unit with: 305 square feet, cooling capacity of 37,820 BTU/hr. Energy savings may be realized by implementing high performance controls and upgrades, described in the non-equipment measures list.</t>
  </si>
  <si>
    <t>Reach-in Refrigerator/Freezer</t>
  </si>
  <si>
    <t>Reach-ins are modeled assuming a unit with: 49 cubic feet, cooling capacity of 3,000 BTU/hr. Energy savings may be realized by implementing high performance controls and upgrades, described in the non-equipment measures list and the ENERGY STAR 4.0 level (effective 3/27/2017).</t>
  </si>
  <si>
    <t>Glass Door Display</t>
  </si>
  <si>
    <t>Open Display Case</t>
  </si>
  <si>
    <t>Open door display cases are modeled assuming a unit with: Cooling capacity of 20,000 BTU/hr. Energy savings may be realized by implementing high performance controls and upgrades, described in the non-equipment measures list.</t>
  </si>
  <si>
    <t>Icemaker</t>
  </si>
  <si>
    <t>Automatic commercial ice makers are used in restaurants, bars, hotels, hospitals and a variety of commercial and industrial facilities for both food and patient care applications. Icemakers can deliver electricity savings with more efficient compressors, insulation, as well as optimized timing of ice production and the type of output to the specific application. ENERGY STAR batch-type ice makers (also called cube-type) are on average 11 percent more energy efficient and 25 percent more water-efficient than standard models, while ENERGY STAR continuous ice machines (including flake and nugget ice makers) are on average 20 percent more energy efficient than standard models.</t>
  </si>
  <si>
    <t>Vending Machine</t>
  </si>
  <si>
    <t>High-efficiency vending machines incorporate more efficient compressors and lighting.</t>
  </si>
  <si>
    <t>Food Preparation</t>
  </si>
  <si>
    <t>Oven</t>
  </si>
  <si>
    <t xml:space="preserve">This set of measures includes high-efficiency fryers, ovens, dishwashers, hot food containers, and steamers. Less common equipment, such as broilers, pasta cookers, rotisserie ovens, conveyor ovens, and rack ovens, and assumed to be modeled with the other more common equipment types. </t>
  </si>
  <si>
    <t>Fryer</t>
  </si>
  <si>
    <t>Hot Food Container</t>
  </si>
  <si>
    <t>Steamer</t>
  </si>
  <si>
    <t>Office Equipment</t>
  </si>
  <si>
    <t>Desktop Computer</t>
  </si>
  <si>
    <t>ENERGY STAR labeled computers automatically power down to 15 watts or less when not in use and may actually last longer than conventional products because they spend a large portion of time in a low-power sleep mode.  ENERGY STAR labeled computers also generate less heat than conventional models.</t>
  </si>
  <si>
    <t>ENERGY STAR labeled computers automatically power down to 15 watts or less when not in use.  ENERGY STAR labeled computers also generate less heat than conventional models.</t>
  </si>
  <si>
    <t>ENERGY STAR labeled monitors automatically power down to 15 watts or less when not in use.</t>
  </si>
  <si>
    <t>Server</t>
  </si>
  <si>
    <t>In addition to the "sleep" mode a reductions, servers have additional energy-saving opportunities through "virtualization" and other architecture solutions that involve optimal matching of computation tasks to hardware requirements</t>
  </si>
  <si>
    <t>Printer/Copier/Fax</t>
  </si>
  <si>
    <t>ENERGY STAR labeled office equipment saves energy by powering down and "going to sleep" when not in use.  ENERGY STAR labeled copiers are equipped with a feature that allows them to automatically turn off after a period of inactivity.</t>
  </si>
  <si>
    <t>POS Terminal</t>
  </si>
  <si>
    <t>Point-of-sale terminals in retail and supermarket facilities are always on. Efficient models  incorporate a high-efficiency power supply to reduce energy use.</t>
  </si>
  <si>
    <t>Non-HVAC Motors</t>
  </si>
  <si>
    <t>Standard (NEMA Premium)</t>
  </si>
  <si>
    <t>NEMA Premium has become the standard for motors, eliminating the potential formerly claimed on this end use.</t>
  </si>
  <si>
    <t>Variable Speed</t>
  </si>
  <si>
    <t xml:space="preserve">High efficiency clothes washers use superior designs that require less energy and water. Commercial-style clothes washers have a new federal standard minimum Modified Energy Factor (MEF J2, in cu.ft./kWh/cycle) of 2.0 starting January 1, 2018. The ENERGY STAR option is modeled as a non-equipment measure to more accurately reflect its impact on three end use technologies (water heater, clothes washer, and clothes dryer). </t>
  </si>
  <si>
    <t>An energy-efficient clothes dryer has a moisture-sensing device to terminate the drying cycle rather than using a timer, and an energy-efficient motor is used for spinning the dryer tub. Application of a heat pump cycle to more efficiently extract the moisture from clothes leads to additional energy savings.</t>
  </si>
  <si>
    <t>A catchall category for miscellaneous electric uses. Includes equipment such as battery chargers and backup generators.</t>
  </si>
  <si>
    <t>CM001</t>
  </si>
  <si>
    <t>Thermal insulation is material or combinations of materials that are used to inhibit the flow of heat energy by conductive, convective, and radiative transfer modes.  Thus, thermal insulation can conserve energy by reducing the heat loss or gain of a building.  The type of building construction defines insulating possibilities.  Typical insulating materials include:  loose-fill (blown) cellulose, fiberglass batts and rolls, rigid polystyrene foam boards, structural insulated panels (SIPs), and sprayed foam.</t>
  </si>
  <si>
    <t xml:space="preserve">Air distribution ducts can be insulated to reduce heating or cooling losses.  Best results can be achieved by covering the entire surface area with insulation.  Insulation material inhibits the transfer of heat through the air-supply duct.  Several types of ducts and duct insulation are available, including flexible duct, pre-insulated duct, duct board, duct wrap, tacked, or glued rigid insulation, and waterproof hard shell materials for exterior ducts. </t>
  </si>
  <si>
    <t>Building Shell - Cool Roofs</t>
  </si>
  <si>
    <t xml:space="preserve">The color and material of a building structure surface will determine the amount of solar radiation absorbed by that surface and subsequently transferred into a building. This is called solar absorptance. By using a living roof or a roofing material with a light color (and a lower solar absorptance), the roof will absorb less solar radiation and consequently reduce the cooling load. Living roofs also reduce stormwater runoff. </t>
  </si>
  <si>
    <t>HVAC - Duct Repair and Sealing</t>
  </si>
  <si>
    <t>Chiller - Chilled Water Reset</t>
  </si>
  <si>
    <t>Chilled water reset controls save energy by improving chiller performance through increasing the supply chilled water temperature, which allows increased suction pressure during low load periods.  Raising the chilled water temperature also reduces chilled water piping losses.  However, the primary savings from the chilled water reset measure results from chiller efficiency improvement.  This is due partly to the smaller temperature difference between chilled water and ambient air, and partly due to the sensitivity of chiller performance to suction temperature.</t>
  </si>
  <si>
    <t>Chiller - Variable Flow Chilled Water Pump</t>
  </si>
  <si>
    <t>An adjustable or variable speed drive (VSD) is a device that controls the rotational speed of motor-driven equipment. Variable frequency drives (VFDs), the most common type of VSD, are solid-state controllers that enable an AC motor to operate over a wide speed range by adjusting the frequency and voltage of power supplied to the motor. This measure equips a constant speed chilled water pump(s) with variable speed controller(s) (along with corresponding sensors). The regulation of pump speed with varying demand conditions enhances the part-load performance of the chilled water loop and the chiller system.</t>
  </si>
  <si>
    <t>This measure equips condenser fans for air-cooled units and cooling tower fans for water-cooled units with variable speed controllers. The regulation of fan speed and rotation with varying demand conditions enhances the part-load performance of the fans and the overall system.</t>
  </si>
  <si>
    <t>Water-Cooled Chiller - Variable Flow Condenser Water Pump</t>
  </si>
  <si>
    <t>This measure equips constant speed condenser water pump(s) with variable speed controller(s). The regulation of pump speed with varying demand conditions enhances the part-load performance of the condenser water loop and the chiller system.</t>
  </si>
  <si>
    <t>Water-Cooled Chiller - Condenser Water Temperature Reset</t>
  </si>
  <si>
    <t>In systems where the condensing temperature is set at too high of a constant value, or during times when the outdoor wet-bulb temperature decreases, reducing the condenser water set-point improves chiller efficiency and can save energy. A 5 °C reduction could save 5-10% of chiller energy use. It has the added advantage of a reduced tendency to cause scaling. However, lowering the condensing water temperature may come at the expense of increasing the cooling tower fan energy. There is a balance point where the efficiency of the whole system is optimized.</t>
  </si>
  <si>
    <t>Ventilation - ECM on VAV Boxes</t>
  </si>
  <si>
    <t>ECM motors are well suited to the variable flow rates of VAV boxes. ECMs are a higher efficiency option for the air blowers and maintain efficiency better over a wide range of loads.</t>
  </si>
  <si>
    <t>Ventilation - Permanent Magnet Synchronous Fan Motor</t>
  </si>
  <si>
    <t xml:space="preserve">The Q-Sync technology uses a permanent magnet synchronous motor topology and a simple, patented, low-cost switching method to achieve a higher efficiency than any other commercial refrigeration fan motor currently on the market. Q-Sync is nearly three times more efficient than shaded pole (19% to 75% improvement), and inherently more efficient than other induction, PSC or ECM/BLDC state-of-the-art motor offerings. Q-Sync also has a 50%+ power factor advantage over ECM designs and can be offered at the same cost as ECMs.
Q-Sync motors are permanent magnet synchronous motors that directly utilize utility-supplied AC current. By contrast, EC motors require that the AC current be rectified to DC before it is applied to the motor windings, and rectifying electrical current produces some parasitic losses. Therefore, Q-sync motor savings over EC motors is due to the lack of AC to DC conversion losses, and this improved efficiency is additive to the efficiency advantage offered by EC motors compared with shaded pole motors. </t>
  </si>
  <si>
    <t>Ventilation - Fan Drive Improvements</t>
  </si>
  <si>
    <t xml:space="preserve">Clean air ventilation fan systems such as air handling units and CUACs typically use indirect drives, which are less efficient than direct drives due to frictional losses in the belts or gears. Losses increase if the pulleys are not aligned or if the system is otherwise not properly designed. This measure considers two improvements to existing belt drives: replacement with an improved indirect drive (which may include the addition of synchronous belts) or replacement with a direct drive. </t>
  </si>
  <si>
    <t>Ventilation - Demand Controlled</t>
  </si>
  <si>
    <t>Also known as Demand Controlled Ventilation, this measure uses carbon dioxide (CO2) levels to indicate the level of occupancy (and therefore the level of demand) in a space. Sensors monitor CO2 levels so that air handling controls can adjust the amount of outside air the system needs to intake. Ventilation rates are thereby controlled based on occupancy, rather than a fixed rate, thus saving HVAC energy use.</t>
  </si>
  <si>
    <t>HVAC - Dedicated Outdoor Air System (DOAS)</t>
  </si>
  <si>
    <t>An outside air ventilation system that is separate from the central air handling and distribution system, enabling the central system to not have to handle (and condition/dehumidify) outside air.</t>
  </si>
  <si>
    <t>Destratification Fans (HVLS)</t>
  </si>
  <si>
    <t>High volume low-speed (HVLS) ceiling fans are large (8-ft. to 20-ft. in diameter). They will effectively mix and circulate air within a given space to equalize temperature between ceiling and floor levels.</t>
  </si>
  <si>
    <t>RTU - Maintenance</t>
  </si>
  <si>
    <t>Regular cleaning and maintenance enables a roof top unit to function effectively and efficiently throughout its years of service. Neglecting necessary maintenance leads to a steady decline in performance while energy use increases.  Maintenance measures such as condenser and evaporator coil cleaning, refrigerant charge adjustment, and air filter replacement can increase the efficiency of poorly performing equipment by as much as 10%.</t>
  </si>
  <si>
    <t>RTU - Advanced Controls</t>
  </si>
  <si>
    <t xml:space="preserve">Sensor-enabled energy efficiency measures such as variable frequency drives (VFDs), demand-controlled ventilation, and intelligent economizer control have all been implemented (individually or in tandem) to produce verifiable savings at a fraction of the cost of equipment replacement. Re-commissioning practices have also enabled longer equipment life and savings persistence. Strategies like these have increasingly been bundled via turnkey control solutions known as advanced rooftop unit control (ARC) retrofits. These comprehensive control upgrades target some or all of the main energy-consuming components of an RTU: the supply fan, condenser fan, compressor, and outdoor air damper/economizer. </t>
  </si>
  <si>
    <t xml:space="preserve">This high efficiency, wall-mounted zonal heat pump typically supplements an existing heating and cooling system to improve the operating efficiency of the system. </t>
  </si>
  <si>
    <t xml:space="preserve">This measure is the replacement of an existing manual or programmable thermostat with a Wi-Fi Enabled (often referred to as "Smart") Thermostat. This device controls heating, ventilation, and air-conditioning (HVAC) equipment to regulate the temperature of zone in which it is installed, has the ability to make automated adjustments to the set point of the HVAC system to drive energy savings (electric and gas), and has the ability to communicate with sources external to the HVAC system. For connection, the thermostat may rely on a local area network (e.g. Wi-Fi) and an internet connection that is independent of the thermostat. </t>
  </si>
  <si>
    <t>Water Heater - Faucet Aerators/Low Flow Nozzles</t>
  </si>
  <si>
    <t>A faucet aerator or low flow nozzle reduces the flowrate of water coming out of a faucet while adding air and spreading the stream over a larger area. The reduced flowrate (in gallons per minute or GPM) results in water conservation and energy savings from reduced hot water use.</t>
  </si>
  <si>
    <t>Unit installed on showerhead to passively monitor water temperature and automatically shut off once setpoint is reached. Reduces wasteful energy when shower is left to warm up for too long. Applicable to shower only and not shower/tub combinations.</t>
  </si>
  <si>
    <t>Circulating pumps are often used for open loop water heating systems to circulate domestic hot water (DHW) so that faucets will provide hot water instantly or in a short time after a user's “on demand” request and can also be used for closed loop hydronic heating systems. Pumps that have a steady stream of oxygenated, potable water flowing through them, i.e. open loop systems, must be made of materials such as bronze &amp; stainless steel that resist corrosion. Efficient circulator pumps save energy in these systems by reducing pump run time and water heating energy. High efficiency circulation pumps use electronically commutated motor (ECM) to improve motor efficiency over a larger range of partial loads and allow for improved low RPM performance with greater torque and smaller pump dimensions.</t>
  </si>
  <si>
    <t xml:space="preserve">Insulating hot water pipes decreases the amount of energy lost during distribution of hot water throughout the building. Insulating pipes will result in quicker delivery of hot water and allows lowering the water heating set point. There are several different types of insulation, the most common being polyethylene and neoprene.      </t>
  </si>
  <si>
    <t>Water Heater - Pre-Rinse Spray Valve</t>
  </si>
  <si>
    <t xml:space="preserve">Pre-rinse valves use a spray of water to remove food waste from dishes prior to cleaning in a dishwasher.  More efficient spray valves use less water thereby reducing water consumption, water heating cost, and waste water (sewer) charges.  Pre-rinse spray valves include a nozzle, squeeze lever, and dish guard bumper.  The primary impacts of this measure are water savings.  Reduced hot water consumption saves either natural gas or electricity, depending on the type of energy the hot water heater uses. </t>
  </si>
  <si>
    <t>Commercial Laundry - Ozone Treatment</t>
  </si>
  <si>
    <t>Ozone is a powerful oxidant and disinfectant. It enhances the laundry process by reducing energy, water, and chemicals. It is created when air is exposed to either ultraviolet light or high voltage electric arcs. During the process, some of the oxygen molecules (O2) are split into two oxygen atoms (O). These atoms combine with oxygen molecules producing ozone (O3). Ozone cleans fabrics by chemically reacting with soils in the laundry, removes the soils’ electrons, and uses cold water to break them into smaller molecules. The use of an ozone injection system saves energy by reducing the amount of hot water currently used to safely eliminate bacterial contamination in the items washed.</t>
  </si>
  <si>
    <t>Commercial Laundry - ENERGY STAR Washer</t>
  </si>
  <si>
    <t>High efficiency clothes washers use superior designs that require less motor energy, less hot water, and less dryer energy. Sensors prevent energy waste by matching the hot water needs to the size and soil level of the load, while efficient motors spin faster than conventional machines to remove more moisture from clothes and reduce the energy required to dry them. Further energy and water savings can be achieved through advanced technologies such as inverter-drive or combination washer-dryer units. While clothes washers can have front- or top-loading configurations, most high-efficiency commercial washers are front-loading with a horizontal-axis design. This measure reflects current ENERGY STAR specifications with a minimum Modified Energy Factor (MEF J2, in cu.ft./kWh/cycle) of 2.2.</t>
  </si>
  <si>
    <t>Commercial Laundry - Alternative Dry-Cleaning Methods</t>
  </si>
  <si>
    <t xml:space="preserve">This measure describes dry-cleaning methods alternative to processes using perchloroethylene (PCE or PERC), which is a toxic solvent and is being phased out in California by 2023. Four (4) alternative dry-cleaning methods have been identified: (1) liquid CO2 cleaning, which uses pressurized CO2 as a solvent to dissolve dirt and is then recovered and reused for following cycles; (2) hydrocarbon petroleum-based solvents that are a widely used alternative and require solvent-recovering pollution control devices similar to those found on PERC dry-cleaning machines; (3) silicone (SIL) solvent has become increasingly popular as a less-toxic alternative, but is highly flammable along with hydrocarbon solvents; and (4) professional wet cleaning, which is a water-based process that uses computer-controlled washers and dryers, specially designed biodegradable detergents for delicate garments, and specialized tensioning finishing equipment to restore shape and form. While professional wet cleaning requires more employee training and specialized tensioning equipment for finishing, it also tends to save the most energy and costs the least amount of money among the alternatives. </t>
  </si>
  <si>
    <t>Interior Lighting - LEC Exit Lighting</t>
  </si>
  <si>
    <t xml:space="preserve">The lamps inside exit signs represent a significant energy end-use, since they usually operate 24 hours per day.  The LED can be replaced with Light Emitting Capacitor (LEC) lamps that are specially designed for this specific purpose.  </t>
  </si>
  <si>
    <t>Interior Lighting - Photoluminescent Exit Lighting</t>
  </si>
  <si>
    <t>Photoluminescent exit signs have been around for many years, and their chemical make-up and useful life expectancies have evolved during this time.  The federal government encourages their use for federal facilities through the Federal Energy Management Program.  These signs depend on light to make them glow (full charge from exposure to 60 minutes of 54 lux light) and draw no power when luminescing in the dark. Unlike tritium signs, modern photoluminescent films emit no radioactive radiation and are used for egress path marking in buildings and transportation sectors.</t>
  </si>
  <si>
    <t>Interior Lighting - Skylights</t>
  </si>
  <si>
    <t>Skylights allow for light to fall into spaces on the interior of a building's footprint during the day and reduce the need for artificial lighting. Coupled with daylighting controls, skylights can be an effective way of managing daytime lighting demand.</t>
  </si>
  <si>
    <t>Interior Fluorescent - Delamp and Install Reflectors</t>
  </si>
  <si>
    <t>While sometimes included in lighting retrofit projects, delamping is often performed as a separate energy efficiency measure in which a lighting engineer analyzes the lighting provided by current systems compared to the requirements of building occupants. This often leads to the removal of unnecessary lamps corresponding to an overall reduction in energy usage. In addition, installing a reflector in each fixture can improve light distribution from the remaining lamps.</t>
  </si>
  <si>
    <t>Interior Fluorescent - Bi-Level Stairwell Fixture</t>
  </si>
  <si>
    <t>Bi-level fixtures are very useful for spaces that need to be left illuminated for safety reasons but are often unoccupied. In stairwells, these bi-level fixtures are controlled by occupancy/motion sensors; as soon as the stairway is occupied, the lighting is turned up to the highest level.</t>
  </si>
  <si>
    <t>Exterior Lighting - Bi-Level Parking Garage Fixture</t>
  </si>
  <si>
    <t>Bi-level fixtures are very useful for spaces that need to be left illuminated for safety reasons but are often unoccupied. In a garage, these bi-level fixtures are controlled by occupancy/motion sensors; as soon as the garage area is occupied, the lighting can be turned up to the highest level.</t>
  </si>
  <si>
    <t xml:space="preserve">Solar photovoltaic generation may be used to charge a battery and power the exterior lighting fixture, thus offsetting all or part of the fixture's electrical energy use. </t>
  </si>
  <si>
    <t>Refrigeration - Anti-Sweat Heater Controls</t>
  </si>
  <si>
    <t>Anti-sweat heaters are used in virtually all low-temperature display cases and many medium-temperature cases to control humidity and prevent the condensation of water vapor on the sides and doors and on the products contained in the cases.  Typically, these heaters stay on all the time, even though they only need to be on about half the time. Anti-sweat heater controls reduce the runtime and can come in the form of humidity sensors or time clocks.</t>
  </si>
  <si>
    <t>Refrigeration - Door Gasket Replacement</t>
  </si>
  <si>
    <t>This measure involves replacing aging door gaskets that no longer adequately seal reach-in refrigerators or glass door display cases.</t>
  </si>
  <si>
    <t>Refrigeration - Floating Head Pressure</t>
  </si>
  <si>
    <t>Floating head pressure control allows the pressure in the condenser to "float" with ambient temperatures. This method reduces refrigeration compression ratios, improves system efficiency and extends the compressor life. The greatest savings with a floating head pressure approach occurs when the ambient temperatures are low, such as in the winter season.  Floating head pressure control is most practical for new installations. However, retrofits installation can be completed with some existing refrigeration systems. Installing floating head pressure control increases the capacity of the compressor when temperatures are low, which may lead to short cycling.</t>
  </si>
  <si>
    <t>Refrigeration - Strip Curtain</t>
  </si>
  <si>
    <t xml:space="preserve">Strip curtains at the entrances to large walk-in coolers or freezers, such as those used in supermarkets, reduce air transfer between the refrigerated space and the surrounding space. </t>
  </si>
  <si>
    <t>Standard compressors typically operate at approximately 65% efficiency. High-efficiency models are available that can improve compressor efficiency by 15%.</t>
  </si>
  <si>
    <t>Refrigeration - ECM Compressor Head Fan Motor</t>
  </si>
  <si>
    <t>Low suction pressures in some low-temperature compressors create high compression ratios and high temperatures in the compressor head, requiring additional cooling by head fans to prevent overheating of the discharge valves and pistons. The replacement of existing 35-55W shaded pole compressor head fan motors with &lt; 20W variable speed ECM motors in low temperature reciprocating compressor systems allows for more efficient cooling of air-cooled compressors.</t>
  </si>
  <si>
    <t>Refrigeration - Evaporative Condenser</t>
  </si>
  <si>
    <t>The use of evaporative condensers causes the water temperature to approach the air’s wet bulb temperature which is significantly lower than the dry bulb temperature. As a result of a lower heat sink temperature, the systems head pressure can be lowered, increasing efficiency, or the condenser size can be decreased, lowering system costs.</t>
  </si>
  <si>
    <t>Refrigeration - Replace Single-Compressor with Subcooled Multiplex</t>
  </si>
  <si>
    <t>A multiplex-compressor system consists of multiple compressors drawing from a common suction header (suction-group), and serving any number of display fixtures. The suction group is controlled to satisfy the lowest temperature required by any of the attached display fixtures. For this reason the display fixtures served by a given suction group usually have similar temperature requirements; separate suction-groups are typically used for low temperature and medium-temperature demands. The base case is a single air-cooled compressor system. </t>
  </si>
  <si>
    <t>Refrigeration - ECM Evaporator Fan Motor</t>
  </si>
  <si>
    <t>Replacement of shaded-pole evaporator fan motors with ECM motors in display cases and walk-in refrigeration systems allows for variable refrigeration loads to be handled. Reductions come from increased motor efficiency and the reduction of heating load.</t>
  </si>
  <si>
    <t>Refrigeration - Permanent Magnet Synchronous Fan Motor</t>
  </si>
  <si>
    <t>Upgrading evaporator fan motors to permanent magnet synchronous motors (PMSM) offers a significant energy savings opportunity for commercial fans. The upgrade opportunity is to use PMSMs in place of commonly used shaded pole or ECM motors for evaporator fan applications in commercial refrigeration.</t>
  </si>
  <si>
    <t>Refrigeration - Evaporator Fan Controls</t>
  </si>
  <si>
    <t>Evaporator fan motor controls allow for part load use or demand scheduling based on variable refrigeration load requirements, reducing energy consumption.</t>
  </si>
  <si>
    <t>Refrigeration - Demand Defrost</t>
  </si>
  <si>
    <t>Units can be designed to perform at higher efficiency with a sensing and control system that runs defrost cycles based on demand/only when necessary.</t>
  </si>
  <si>
    <t>Refrigeration - Automatic Door Closer</t>
  </si>
  <si>
    <t>Automatic door closers at the entrances to large walk-in coolers or freezers, such as those used in supermarkets, reduce air transfer between the refrigerated space and the surrounding space by reducing the time that a door remains open.</t>
  </si>
  <si>
    <t>Refrigeration - Low-Heat/No-Heat Doors</t>
  </si>
  <si>
    <t>Installation of highly insulated doors/windows in refrigerated systems.</t>
  </si>
  <si>
    <t>Grocery - Display Case - LED Lighting</t>
  </si>
  <si>
    <t xml:space="preserve">High-efficiency LED display case lighting not only reduces direct lighting energy use, but also reduce internal heat gains to the case from lights that must be removed by the refrigeration system. </t>
  </si>
  <si>
    <t>Grocery - Display Case Motion Sensors</t>
  </si>
  <si>
    <t>Motion sensors reduce lighting load when area around display case is unoccupied to save energy on lighting.</t>
  </si>
  <si>
    <t>Grocery - Open Display Case - Night Covers</t>
  </si>
  <si>
    <t xml:space="preserve">Night covers can be used on open refrigeration cases when a facility is closed or few customers are in the store. </t>
  </si>
  <si>
    <t>Vending Machine - Occupancy Sensor</t>
  </si>
  <si>
    <t xml:space="preserve">Cold beverage vending machines usually operate 24 hours a day regardless of whether the surrounding area is occupied or not.  The result is that the vending machine consumes energy unnecessarily, because it will operate all night to keep the beverage cold even when there would be no customers until the next morning.  A vending machine controller can reduce energy consumption without compromising the temperature of the vended product. The controller uses an infrared sensor to monitor the surrounding area's occupancy and will power down the vending machine when the area is unoccupied.  It will also monitor the room's temperature and will re-power the machine at one to three hour intervals independent of occupancy to ensure that the product stays cold.  </t>
  </si>
  <si>
    <t>Cooking - Exhaust Hoods with Sensor Control</t>
  </si>
  <si>
    <t>Improved exhaust hoods involve installing variable-speed controls on commercial kitchen hoods. These controls provide ventilation based on actual cooking loads. When grills, broilers, stoves, fryers or other kitchen appliances are not being used, the controls automatically sense the reduced load and decrease the fan speed accordingly. This results in lower energy consumption because the system is only running as needed rather than at 100% capacity at all times.</t>
  </si>
  <si>
    <t>Lodging - Guest Room Controls</t>
  </si>
  <si>
    <t>Zonal Systems</t>
  </si>
  <si>
    <t>Hotel guestrooms can be fitted with occupancy controls that turn off energy-using equipment when the guest is not using the room.  The occupancy controls come in several forms, but this analysis assumes the simplest kind, which is a simple switch near the room’s entry where the guest can deposit their room key or card. If the key or card is present, then lights, TV, and air conditioning can receive power and operate. When the guest leaves and takes the key, all equipment shuts off.</t>
  </si>
  <si>
    <t>Office Equipment - Advanced Power Strips</t>
  </si>
  <si>
    <t>This measure involves the installation of an advanced power strip which turns off power to controlled office equipment when that equipment is not in use. The control mechanism may be any of these: load sensor (controlled outlets power down when idle power level detected in master outlet), motion sensor (controlled outlets powered down when no motion has been detected in the area for a set period of time), or timer (controlled outlets powered down for user-programmed periods of the day).</t>
  </si>
  <si>
    <t>Office Equipment - Power Management</t>
  </si>
  <si>
    <t>Currently Energy Star performance criteria for most IT and office equipment have focused primarily on having equipment enter low-power modes after a period of inactivity as well as capping power draw values for different equipment types in low-power mode. Increasing PM-enable rates can be facilitated by network software which provides a means to centralized power management across a range of equipment interconnected via a network. Energy savings approaches for office equipment are highest impact if focused on power saving features for printers, servers and copiers, which constitute the majority of energy consumed in office equipment.</t>
  </si>
  <si>
    <t>Data Center - Best Practice Measures</t>
  </si>
  <si>
    <t>Suite of data center measures, utilizing industry best practice standards. This includes decommissioning of unused servers, server virtualization, server power management, and efficient data storage management.</t>
  </si>
  <si>
    <t>Data Center - Commercially Available Measures</t>
  </si>
  <si>
    <t>Suite of data center measures, utilizing commercially available technology. Includes energy efficient servers, massive array of idle disks (MAID), efficient network topology, energy efficient transformers, energy efficient power supplies (UPS), energy efficient lighting, hot or cold aisle configuration, hot or cold aisle configuration plus containment (e.g., strip curtains or rigid enclosures), variable speed drives on pumps/fans, premium efficiency motors, air-side economizer, in-row cooling, water-side economizer, and install misters, foggers, or ultrasonic humidifiers.</t>
  </si>
  <si>
    <t>Data Center - Cutting Edge Measures</t>
  </si>
  <si>
    <t>Suite of data center measures, utilizing cutting edge technology. Includes solid state storage, efficient network topology, direct current (as opposed to AC) to the racks, and direct liquid cooling of chips.</t>
  </si>
  <si>
    <t>Optimized Variable Volume Lab Hood Design</t>
  </si>
  <si>
    <t>This measure involves converting the ventilation system in laboratory fume hoods to variable volume and optimizing flow conditions to minimize pressure losses and save energy while maintaining safe ventilation levels.</t>
  </si>
  <si>
    <t>ENERGY STAR Ultra-Low Temperature Freezer</t>
  </si>
  <si>
    <t>Ultra-low temperature (ULT) freezers are primarily used in labs at universities, biotech companies, biopharmaceutical companies, hospitals and medical testing centers to store samples at temperatures between -70 °C and -80 °C (-94 °F and -112 °F). These freezers traditionally  use a cascade system with two individual refrigeration circuits for achieving such low temperatures. High efficiency and ENERGY STAR ULT freezers utilize technologies such as a Stirling cooling engine, variable speed compressor and condenser fans, optimized components, vacuum-insulated panels, and polyurethane insulation.</t>
  </si>
  <si>
    <t>Pool Heater - Night Covers</t>
  </si>
  <si>
    <t>The main source of energy loss in pools is through evaporation. This is particularly true of outdoor pools where wind plays a larger role. The point of installing pool covers is threefold. First, it will reduce convective losses due to the wind by shielding the water surface. Second, it will insulate the water from the colder surrounding air. And third, it will reduce radiative losses to the night sky. In doing so, evaporative losses will also be minimized and the pool heater will not need to work as hard in replenishing the pool with hot water to keep the desired temperature.</t>
  </si>
  <si>
    <t>ENERGY STAR Water Cooler</t>
  </si>
  <si>
    <t>Water coolers provide cold (and sometimes hot) water and are installed in businesses around the country. ENERGY STAR certified water coolers use about 30 percent less energy than conventional models.</t>
  </si>
  <si>
    <t>Miscellaneous - Improved Vertical Lift Technology</t>
  </si>
  <si>
    <t>Upgrading existing elevators and escalator to most efficient vertical-lift technology including (1) variable voltage, variable frequency drives and gearless permanent-magnet motors are more efficient than typical AC induction motors or DC shunt field motors, (2) Regenerative drives can recover excess braking energy from the elevator and feed it to the building’s power grid, (3) Use of efficient lighting and controls for fans, lights, and signaling lights can provide additional savings, and (4) Controls to turn off or slow down the escalator when inactive are employed in many escalators. Modern building codes such as ASHRAE 90.1 specifications also require the use of such controls in compliant buildings.</t>
  </si>
  <si>
    <t>Advanced new construction designs use an integrated approach to the design of new buildings to account for the interaction of building systems. Typically, architects and engineers work closely to specify the building orientation, building shell, building mechanical systems, and controls strategies with the goal of optimizing building energy efficiency and comfort. Options that may be evaluated and incorporated include passive solar strategies, increased thermal mass, daylighting strategies, and shading strategies, This measure was modeled for new construction only.</t>
  </si>
  <si>
    <t>Strategic Energy Management</t>
  </si>
  <si>
    <t xml:space="preserve">This measure models savings available through programs such as BPA's HPEM or Energy Manager offerings. Optimization and strategic energy management integrates best practices of system analysis, equipment improvements, and operational improvements into a sustaining energy program.  A facility that implements such a practice treats its energy program in a similar manner to safety or quality control programs: an individual or team is tasked with developing and enforcing standards, goals are set, regular reports are generated and reported to management, and all plant employees are engaged and held accountable.  This measure models savings available through programs such as BPA's HPEM or Energy Manager offerings. </t>
  </si>
  <si>
    <t>Commissioning</t>
  </si>
  <si>
    <t>For new construction and major renovations, commissioning ensures that building systems are properly designed, specified, and installed to meet the design intent and provide high-efficiency performance. Commissioning begins during the design process.</t>
  </si>
  <si>
    <t>Retrocommissioning</t>
  </si>
  <si>
    <t>In existing buildings, the retrocommissioning process identifies low-cost or no cost measures, including controls adjustments, to improve building performance and reduce operating costs. Retrocommissioning addresses HVAC, lighting, DHW, and other major building systems.</t>
  </si>
  <si>
    <t>LED Signage</t>
  </si>
  <si>
    <t>This measure involves replacing the neon or incandescent lighting in channel letter signs (internally illuminated letters/graphics) or neon OPEN signs with efficient LED lighting.</t>
  </si>
  <si>
    <t>E8</t>
  </si>
  <si>
    <t>E9</t>
  </si>
  <si>
    <t>E10</t>
  </si>
  <si>
    <t>Standard (2020)</t>
  </si>
  <si>
    <t xml:space="preserve">This set of measures includes high-efficiency fryers, ovens, dishwashers, hot food containers, and steamers. Less common equipment, such as broilers, pasta cookers, rotisserie ovens, conveyor ovens, and rack ovens, and assumed to be modeled with the other more common equipment types.
</t>
  </si>
  <si>
    <t>Commercial insulated hot food holding cabinet models that meet program requirements incorporate better insulation, reducing heat loss, and may also offer additional energy saving devices such as magnetic door electric gaskets, auto-door closures, or dutch doors. The insulation of the cabinet also offers better temperature uniformity within the cabinet from top to bottom. This means that qualified hot food holding cabinets are more efficient at maintaining food temperature while using less energy.. Less common equipment, such as broilers, pasta cookers, rotisserie ovens, conveyor ovens, and rack ovens, and assumed to be modeled with the other more common equipment types. 
• Full-size holding cabinets are defined as any holding cabinet with an internal measured volume of greater than or equal to 15 cubic feet (≥15 ft.3). This measure does not include cook-and-hold equipment. All measures must be electric hot food holding cabinets that are fully insulated and have doors. Qualifying cabinets must not exceed the maximum idle energy rate of 20 Watts per cubic foot in accordance with the ASTM Standard test method. 
• Half-size holding cabinets are defined as any holding cabinet with an internal measured volume of less than 15 cubic feet (&lt;15 ft.3). This measure does not include cook-and-hold or retherm equipment. All measures must be electric hot food holding cabinets that are fully insulated and have doors. Qualifying cabinets must not exceed the maximum idle energy rate of 20 Watts per cubic foot in accordance with the ASTM Standard test method.</t>
  </si>
  <si>
    <t>Electric Griddle</t>
  </si>
  <si>
    <t>This measure applies to ENERGY STAR or equivalent electric commercial griddles in retrofit and new construction applications. This appliance is designed for cooking food in oil or its own juices by direct contact with either a flat, smooth, hot surface or a hot channeled cooking surface where plate temperature is thermostatically controlled.</t>
  </si>
  <si>
    <t>Water Cooler - Timer</t>
  </si>
  <si>
    <t>Pumping System - Equipment Upgrade (Motor)</t>
  </si>
  <si>
    <t>ENERGY STAR certified refrigerator as specified below replacing a non-ENERGY STAR refrigerator and turning in the existing refrigerator to be recycled. Also, turn-in only refrigerators rebate available.
The PY15 residential refrigerator measure was duplicated for this commercial refrigerator measure.</t>
  </si>
  <si>
    <t>Similar to the timers you might use to control lights in your home, plug-in appliance timers allow you to pre-program the times that various appliances in your business are turned on and drawing electricity. So you could pre-program the water cooler so it turns on one hour before the office opens and turns off again after everyone leaves.</t>
  </si>
  <si>
    <t>This measure relates to the installation of premium efficiency three phase Open Drip Proof (ODP) and Totally Enclosed Fan-Cooled (TEFC) motors less than or equal to 200 HP, meeting minimum qualifying efficiency for the following HVAC applications: supply fans, return fans, exhaust fans, chilled water pumps, and boiler feed water pumps.</t>
  </si>
  <si>
    <t>HVAC - Cooling</t>
  </si>
  <si>
    <t>This measure involves the installation of a new ENERGY STAR-certified dehumidifier or replacement of an old dehumidifier with an ENERGY STAR unit. The ENERGY STAR key efficiency criteria (v4.0) require that dehumidifiers have an Energy Factor ≥ 2.8 L/kWh for units that process 75 to 185 pints/day and an Energy Factor ≥ 2.0 L/kWh for units that process less than 75 pints/day. All impacts were developed by a third-party implementer.</t>
  </si>
  <si>
    <t>Standard (1.68L/kWh)</t>
  </si>
  <si>
    <t>Ductless Mini Split AC</t>
  </si>
  <si>
    <t>Thermostat - Connected (Central)</t>
  </si>
  <si>
    <t>Thermostat - Connected (Zonal)</t>
  </si>
  <si>
    <t>Central Systems</t>
  </si>
  <si>
    <t>Workbook</t>
  </si>
  <si>
    <t>Measures Contained</t>
  </si>
  <si>
    <t>AEG Worksheet Referenced</t>
  </si>
  <si>
    <t>AEG Measure Referenced</t>
  </si>
  <si>
    <t>AEG Measure Name</t>
  </si>
  <si>
    <t>PY19 TRM</t>
  </si>
  <si>
    <t>Version</t>
  </si>
  <si>
    <t>ENERGY STAR Clothes Dryer</t>
  </si>
  <si>
    <t>Residential Refrigerators</t>
  </si>
  <si>
    <t>ENERGY STAR Dishwasher</t>
  </si>
  <si>
    <t xml:space="preserve">ENERGY STAR Air Purifier </t>
  </si>
  <si>
    <t>Residential Televisions</t>
  </si>
  <si>
    <t>Residential Soundbars</t>
  </si>
  <si>
    <t>Residential Air Purifiers</t>
  </si>
  <si>
    <t>Residential Dishwashers</t>
  </si>
  <si>
    <t>Residential Clothes Dryers</t>
  </si>
  <si>
    <t>CEE Tiers 1-3</t>
  </si>
  <si>
    <t>ENERGY STAR 5.0 Refrigerator</t>
  </si>
  <si>
    <t>ENERGY STAR 7.0 Television</t>
  </si>
  <si>
    <t>ENERGY STAR 3.0 Soundbar</t>
  </si>
  <si>
    <t>Residential Window AC</t>
  </si>
  <si>
    <t>ENERGY STAR 4.1 Room Air Conditioners</t>
  </si>
  <si>
    <t>Residential Ductless AC</t>
  </si>
  <si>
    <t>Residential Central AC</t>
  </si>
  <si>
    <t>High Efficiency Ductless Split</t>
  </si>
  <si>
    <t>Residential AC Tune Up</t>
  </si>
  <si>
    <t>ENERGY STAR Ceiling Fan with CFL</t>
  </si>
  <si>
    <t>Programmable Thermostat</t>
  </si>
  <si>
    <t>Solar Attic Fan that is assumed to reduce AC load by 10%</t>
  </si>
  <si>
    <t>Fan that pulls out hot air from a home.</t>
  </si>
  <si>
    <t>ENERGY STAR Dehumidifier</t>
  </si>
  <si>
    <t>ENERGY STAR omni-directional LAMP</t>
  </si>
  <si>
    <t>Wall Switch Sensors</t>
  </si>
  <si>
    <t>Load sensing power strips Tier 1</t>
  </si>
  <si>
    <t>Load sensing power strips Tier 2 IR sensing</t>
  </si>
  <si>
    <t>Wall outlet switch plug</t>
  </si>
  <si>
    <t>ENERGY STAR 2.0 Pool Pump</t>
  </si>
  <si>
    <t>Water Heater - Solar System - Tune-Up</t>
  </si>
  <si>
    <t>Maintenance and repair of residential solar water heating systems for optimum performance.</t>
  </si>
  <si>
    <t>1.5 GPM Aerator</t>
  </si>
  <si>
    <t>1.5 GPM Showerhead</t>
  </si>
  <si>
    <t>Peer Comparison Reports</t>
  </si>
  <si>
    <t>ENERGY STAR 2009</t>
  </si>
  <si>
    <t>Commercial  Appliance Refrigerators</t>
  </si>
  <si>
    <t>Residential Smart Thermostat</t>
  </si>
  <si>
    <t>Residential Solar Attic Fan</t>
  </si>
  <si>
    <t>Residential Whole House Fan</t>
  </si>
  <si>
    <t>Residential Dehumidifier</t>
  </si>
  <si>
    <t>Residential Light LED</t>
  </si>
  <si>
    <t>Residential Light Occupancy Sensor</t>
  </si>
  <si>
    <t>Residential Advanced Power Strips</t>
  </si>
  <si>
    <t>Residential Switch Plug</t>
  </si>
  <si>
    <t>Residential VFD Pool Pump</t>
  </si>
  <si>
    <t>Residential Heat Pump Water Heater</t>
  </si>
  <si>
    <t>Residential Solar Water Heater</t>
  </si>
  <si>
    <t>Residential Solar Water Heater Tune-Up</t>
  </si>
  <si>
    <t>Residential Faucet Aerator</t>
  </si>
  <si>
    <t>Residential Peer Group Comparison</t>
  </si>
  <si>
    <t>Residential Low-Flow Showerhead</t>
  </si>
  <si>
    <t xml:space="preserve">Cool roof with a solar absorbance of 0.30 </t>
  </si>
  <si>
    <t>SC&lt;.5 , SCGC&lt;.435</t>
  </si>
  <si>
    <t>Commercial Combination Oven</t>
  </si>
  <si>
    <t>Commercial Convection Oven</t>
  </si>
  <si>
    <t>Commercial Demand-Controlled Ventilation</t>
  </si>
  <si>
    <t>Kitchen ventilation with demand control</t>
  </si>
  <si>
    <t>Commercial Electric Griddle</t>
  </si>
  <si>
    <t xml:space="preserve">Commercial Electric Steam Cooker </t>
  </si>
  <si>
    <t>Commercial Fryer</t>
  </si>
  <si>
    <t>Commercial Hot Food Holding Cabinet</t>
  </si>
  <si>
    <t>Commercial Ice Machine</t>
  </si>
  <si>
    <t>Commercial Low-flow Spray Nozzle</t>
  </si>
  <si>
    <t>Commercial Freezer</t>
  </si>
  <si>
    <t>Commercial Refrigerator</t>
  </si>
  <si>
    <t>1.28 GPM</t>
  </si>
  <si>
    <t>Commercial Design Assistance</t>
  </si>
  <si>
    <t>Energy Study</t>
  </si>
  <si>
    <t>Commercial Energy Study</t>
  </si>
  <si>
    <t>Commercial Chiller</t>
  </si>
  <si>
    <t>Commercial AC and Heat Pump</t>
  </si>
  <si>
    <t>ASHRAE Efficiency Tiers</t>
  </si>
  <si>
    <t>CEE Proposed Standards</t>
  </si>
  <si>
    <t>Commercial VFD Water Pump and Fan</t>
  </si>
  <si>
    <t>Variable frequency drive and control installed on full speed pumps and fans, or damped fans, used in HVAC systems</t>
  </si>
  <si>
    <t>Commercial Variable Refrigerant Flow</t>
  </si>
  <si>
    <t>Commercial Guest Room Energy Management System</t>
  </si>
  <si>
    <t>Occupancy Sensors for Guest Rooms.</t>
  </si>
  <si>
    <t>Commercial Interior Lighting</t>
  </si>
  <si>
    <t>Commercial Exterior Lighting</t>
  </si>
  <si>
    <t xml:space="preserve">Hawai‘i Energy offers several types of prescriptive lighting measures for Commercial buildings through the BEEM and BHTR programs. The measures related to replacing lamps and fixtures with LED alternatives of comparable brightness (lumens) are covered here. </t>
  </si>
  <si>
    <t>Replacement of exterior High Intensity Discharge (HID) fixtures with LED luminaires in outdoor street and exterior area applications. Other types of exterior lighting may be addressed with a custom approach.</t>
  </si>
  <si>
    <t>Commercial Dimmable (Nonlinear LED)</t>
  </si>
  <si>
    <t>Replacement of non-linear EISA-compliant omni-directional and directional lamps with LED lamps in existing buildings. A percentage of the replacement LED lamps are assumed to be dimmable.</t>
  </si>
  <si>
    <t>Commercial Refrigerated Case</t>
  </si>
  <si>
    <t>LED refrigerated case lighting</t>
  </si>
  <si>
    <t>Wall switch sensors for lighting</t>
  </si>
  <si>
    <t>Commercial Stairwell Bi-Level Dimming Controls</t>
  </si>
  <si>
    <t>Lights with Occupancy Sensors</t>
  </si>
  <si>
    <t>Commercial Energy Advantage</t>
  </si>
  <si>
    <t>Energy Advantage Application</t>
  </si>
  <si>
    <t>Commercial Anti-sweat Heater Controls</t>
  </si>
  <si>
    <t>Commercial Water Cooler Timer</t>
  </si>
  <si>
    <t>Commercial Case Night Cover</t>
  </si>
  <si>
    <t>Commercial VFD Booster Pump</t>
  </si>
  <si>
    <t>Commercial Electronically Commutated Motor</t>
  </si>
  <si>
    <t>Commercial Premium Efficiency Motor</t>
  </si>
  <si>
    <t>Commercial VFD Pool Pump</t>
  </si>
  <si>
    <t>Commercial Condominium Submetering</t>
  </si>
  <si>
    <t>Commercial Small Business Submetering</t>
  </si>
  <si>
    <t>Commercial Solar Water Heater</t>
  </si>
  <si>
    <t>Commercial Retro/Re-commissioning</t>
  </si>
  <si>
    <t>Commercial Vending Miser</t>
  </si>
  <si>
    <t>Behavioral Programs - Whole Home Metering</t>
  </si>
  <si>
    <t>This program is to assist master-metered condominiums and their Association of Apartment Owners (AOAO) efforts to reduce energy consumption and implement the current submetering proposal as one that will insure both equity and fairness in allocating energy costs as well as encouraging energy conservation through direct feedback of personal energy use to tenants.
The combination of billing submeters, along with education, peer group comparisons and special equipment offerings, will assist the tenant achieve significant energy conservation and efficiency.</t>
  </si>
  <si>
    <t>Use of night covers to protect exposed display case areas.</t>
  </si>
  <si>
    <t>More efficient domestic water booster systems.</t>
  </si>
  <si>
    <t>NEMA design A/B</t>
  </si>
  <si>
    <t>Variable-speed self-priming pool filter pump</t>
  </si>
  <si>
    <t>Submetering.</t>
  </si>
  <si>
    <t>90% Solar Fraction.</t>
  </si>
  <si>
    <t>Anti-sweat control installed</t>
  </si>
  <si>
    <t>Standard Efficiency refrigerated beverage machine.</t>
  </si>
  <si>
    <t>Timer installed.</t>
  </si>
  <si>
    <t>Retro/recommissioning</t>
  </si>
  <si>
    <t>Removal of 2nd Unit</t>
  </si>
  <si>
    <t>Decommissioning</t>
  </si>
  <si>
    <t>Commercial Cool Roof</t>
  </si>
  <si>
    <t>Commercial Window Film</t>
  </si>
  <si>
    <t>Energy efficient building systems</t>
  </si>
  <si>
    <t>Commercial Occupancy Sensor</t>
  </si>
  <si>
    <t>High efficiency DC/EC demand of 54W.</t>
  </si>
  <si>
    <t>Residential Clothes Washers</t>
  </si>
  <si>
    <t>10% more efficient</t>
  </si>
  <si>
    <t>Maintenance of Residential AC System</t>
  </si>
  <si>
    <t>Residential Ceiling Fans</t>
  </si>
  <si>
    <t>Maintenance of Residential SLWH</t>
  </si>
  <si>
    <t>Infiltration Control - Door Sweep</t>
  </si>
  <si>
    <t>This measure applies to the installation of weather stripping or door sweeps on entrance and exit doors for a contained, pressurized space. Entrance and exit doors often leave clearance gaps to allow for proper operation. The gaps around the doors allow for the infiltration of unconditioned air into the building, adding to the cooling and heating load of the HVAC system. Weather stripping and door sweeps are designed to be installed along the bottom and jambs of exterior doors to prevent air infiltration to conditioned space.</t>
  </si>
  <si>
    <t>CEER 13.5</t>
  </si>
  <si>
    <t>EF 0.945 - Federal Standard</t>
  </si>
  <si>
    <t>EF 2.26 - Heat Pump</t>
  </si>
  <si>
    <t>EF 3.6 - Heat Pump</t>
  </si>
  <si>
    <t>We have included a highlight column to show what measures have available Hawaii TRM data</t>
  </si>
  <si>
    <t>Emerging technologies were added from our Emerging Technology Database and selected through a screening process based on applicability and feasibility for Hawaii.</t>
  </si>
  <si>
    <t>Commercial Equipment</t>
  </si>
  <si>
    <t>Commercial Non-Equipment</t>
  </si>
  <si>
    <t>Residential Non-Equipment</t>
  </si>
  <si>
    <t>Residential Equipment</t>
  </si>
  <si>
    <t>Installation of a HPWH COP 2.26</t>
  </si>
  <si>
    <t>Installation of a Solar Water Heater</t>
  </si>
  <si>
    <t xml:space="preserve">Yes </t>
  </si>
  <si>
    <t>Air Purifier</t>
  </si>
  <si>
    <r>
      <t xml:space="preserve">This measure involves the installation of a low-emissivity storm window to augment an existing single or double pane window. These window additions must have glazing with emissivity </t>
    </r>
    <r>
      <rPr>
        <sz val="10"/>
        <rFont val="Calibri"/>
        <family val="2"/>
      </rPr>
      <t xml:space="preserve">≤ </t>
    </r>
    <r>
      <rPr>
        <sz val="10"/>
        <rFont val="Calibri"/>
        <family val="2"/>
        <scheme val="minor"/>
      </rPr>
      <t xml:space="preserve">0.22 and solar transmittance </t>
    </r>
    <r>
      <rPr>
        <sz val="10"/>
        <rFont val="Calibri"/>
        <family val="2"/>
      </rPr>
      <t>≥</t>
    </r>
    <r>
      <rPr>
        <sz val="10"/>
        <rFont val="Calibri"/>
        <family val="2"/>
        <scheme val="minor"/>
      </rPr>
      <t xml:space="preserve"> 0.55, as listed in the International Glazing Database. This coating improves the window's insulation ability and saves energy by reducing the flow of heat across the barrier.</t>
    </r>
  </si>
  <si>
    <t>Replacement insert for coil stove burners that improves cooking efficiency by adding a top plate of cast iron that distributes and retains heat.</t>
  </si>
  <si>
    <t>Glass door display cases are modeled assuming a unit with: Cooling capacity of 20,000 BTU/hr. Energy savings may be realized by implementing high performance controls and upgrades, described in the non-equipment measures list and the Energy Star 4.0 level (effective 3/27/2017).</t>
  </si>
  <si>
    <t>High-efficiency motors, two-speed, and variable speed pumps provide improved energy efficiency for this load.</t>
  </si>
  <si>
    <t xml:space="preserve">Secondary Glazing Systems (SGS) are window attachments with insulating high-performance glazing in anodized or painted aluminum frames with low-e coating on double-lite (IGU) glass. They are installed from the interior side without replacing the existing glass, window frames, or altering the exterior appearance of the building. They are considered when it is desired to save energy, reduce carbon footprint, and significantly increase occupant comfort thermally, visually, and acoustically in existing commercial buildings with existing clear single pane low-performance windows. </t>
  </si>
  <si>
    <t>Thermostat - Connected</t>
  </si>
  <si>
    <t>Behavioral Programs - Small Business Submetering</t>
  </si>
  <si>
    <t>Upgrade Zonal System to Ductless Mini Split</t>
  </si>
  <si>
    <t xml:space="preserve">The part-load efficiency of drive systems can be improved by varying the speed of the motor drive.  An additional benefit of variable-speed controls is the ability to start and stop the motor and process gradually, thus extending the life of the motor and associated machinery. </t>
  </si>
  <si>
    <t>Refrigeration - Variable Speed Compressor</t>
  </si>
  <si>
    <t>Refrigeration - High Efficiency Compressor</t>
  </si>
  <si>
    <t>This program is to assist master-metered condominiums and their Association of Apartment Owners (AOAO) efforts to reduce energy consumption and implement the current submetering proposal as one that will insure both equity and fairness in allocating energy costs as well as encouraging energy conservation through direct feedback of personal energy use to tenants.</t>
  </si>
  <si>
    <t>Central air conditioners consist of a refrigeration system using a direct expansion cycle. The components of a central AC system include a compressor, an air-cooled condenser (located outdoors), an expansion valve, and an evaporator coil. A supply fan near the evaporator coil distributes supply air through air ducts to the building. Cooling efficiencies vary based on materials used, equipment size, condenser type, and system configuration. CACs may be unitary (all components housed in a factory-built assembly) or split system (an outdoor condenser section and an indoor evaporator section connected by refrigerant lines and with the compressor either indoors or outdoors). The relative energy efficiency for units &lt; 65,000 Btu/h is rated using the Seasonal Energy Efficiency Ratio (SEER), in Btu/Wh. As the SEER of a Central Air Conditioner increases it becomes more energy efficient. Ductless systems with Variable Refrigerant Flow further improve the operating efficiency and are considered to be an emerging technology.</t>
  </si>
  <si>
    <t>This high efficiency, wall-mounted heat pump typically supplements an existing heating and cooling system to improve the operating efficiency. Ductless mini-split heat pumps can supplement both central (ducted forced air) and zonal HVAC systems. All impacts were developed by a third-party implementer. The relative energy efficiency for units &gt; 30,000 Btu/h and &lt; 65,000 Btu/h is rated using the Seasonal Energy Efficiency Ratio (SEER), in Btu/Wh. As the SEER of a ductless mini-split increases it becomes more energy efficient.</t>
  </si>
  <si>
    <t>Room air conditioners are designed to cool a single room or space. They incorporate a complete air-cooled refrigeration and air-handling system in an individual package. Room air conditioners come in several forms, including window, through-the-wall, and mini-split systems. Packaged terminal units are also included in this category for the residential sector. As of June 1, 2014, energy efficiency is rated according to the size and product class of the unit using the Combined Energy Efficiency Ratio (CEER). As the CEER of a Room Air Conditioner increases it becomes more energy efficient. Equipment is assumed to be a room AC unit without reverse cycle, with louvered sides, and a capacity range of 8,000-13,999 Btu/h.</t>
  </si>
  <si>
    <t xml:space="preserve">For electric hot water heating, the most common type is a storage heater, which incorporates an electric heating element, storage tank, outer jacket, insulation, and controls in a single unit. Efficient units are characterized by a high recovery or thermal efficiency and low standby losses (the ratio of heat lost per hour to the content of the stored water). A further efficiency gain is available through a heat pump water heater (HPWH), which uses a vapor-compression thermodynamic cycle similar to that found in an air-conditioner or refrigerator to extract heat from an available source (e.g., air) and reject that heat to a higher temperature sink, in this case, the water in the water heater. Electric instantaneous water heaters are available, but are excluded from this study due to potentially high instantaneous demand concerns. Solar water heaters are an even more energy efficient option for water heating as they use solar energy as apposed to electricity to heat water. Per legislation, new homes is Hawaii are required to have Solar Water Heaters as of 2010, with a few exceptions. </t>
  </si>
  <si>
    <t xml:space="preserve">This measure involves the installation of a new ENERGY STAR-certified air purifier or replacement of an old air purifier with an ENERGY STAR unit. The ENERGY STAR key efficiency criteria require that room air purifiers have a minimum efficiency of 2.0 Clean Air Delivery Rate (CADR) per watt and maximum standby power of 2.0 watts. </t>
  </si>
  <si>
    <t xml:space="preserve">High efficiency clothes washers use superior designs that require less motor energy, less hot water, and less dryer energy. High-efficiency clothes washers can have front- or top-loading configurations; however, most high-efficiency washers are front-loading, using a horizontal-axis design.  The Integrated Modified Energy Factor (IMEF, in cu.ft./kWh/cycle) is the official energy performance metric used to compare the relative efficiencies of different clothes washers. The IMEF factor considers the energy used to run the washer, heat the water, and run the dryer - the higher the IMEF, the more efficient the clothes washer. Clothes washers are also rated with an Integrated Water Factor (IWF, in gal/cycle/ft3) to enable a comparison of appliance water use. Clothes Washers are modeled as NEM to factor in their impact on Water Heating and Drying Loads. </t>
  </si>
  <si>
    <t xml:space="preserve">General service lighting includes general service incandescent lamps (GSIL), which is a standard incandescent or halogen type lamp that is intended for general service applications; has a medium screw base; has a lumen range of not less than 310 lumens and not more than 2,600 lumens; and is capable of being operated at least partially within 110 and 130 volts. General service lighting does not include any lighting application or bulb shape excluded from the GSIL definition, or any general service fluorescent lamp or incandescent reflector lamp; the exemptions are included as part of the “Linear” and "Exempted” lighting technology types. Infrared halogen lamps, also referred to as advanced incandescent lamps, meet the 2007 Energy Independence and Security Act (EISA) lighting standards (Tier 1). Bulb efficiencies are rated by there Lumen output per Watt consumed. The second tier of EISA compliance, 45 lumens/watt, is phased in as the baseline after 2020. General service lighting includes analogous replacement technologies such as compact fluorescent lamps (CFLs) and light-emitting diode (LED) lamps, which are designed to be a replacement for standard incandescent lamps and use less energy to provide the same lumen output. LED lighting has seen significant penetration and cost reduction in recent years, and continues to improve in efficacy and cost. </t>
  </si>
  <si>
    <t>The exempted lighting technology type covers incandescent, CFL, and LED lamps that do not fit into the general service lighting category and are not covered by federal efficiency standards. Bulb efficiencies are rated by there Lumen output per Watt consumed.</t>
  </si>
  <si>
    <t>A linear fluorescent lamp is a mercury-vapor gas-discharge lamp that utilizes electric current to excite the low pressure gas contained to produce fluorescent light.  Luminous efficacy is generally high in fluorescent lamps, thus making it the preferred type in offices and warehouses where consistent, prolonged operation is required. LED fixtures and retrofit kits offer an energy efficient alternative to T8 linear fluorescent fixtures. The LED integrated fixtures offer similar light output with a reduction of energy consumption. Integrated LED fixtures also offer controllability beyond the capabilities of linear fluorescent technology and integration with many complex control systems. Linear LED replacement lamps are not considered due to concerns about ballast compatibility, additional power losses, and persistence (plug-and-play UL Type A); as well as possible shock and fire hazards and significant rewiring requirements (direct wired UL Type B). Bulb efficiencies are rated by there Lumen output per Watt consumed.</t>
  </si>
  <si>
    <t xml:space="preserve">This measure is the replacement of an existing residential line voltage thermostat with a Wi-Fi Enabled (often referred to as "Smart") Thermostat. This device controls heating, ventilation, and air-conditioning (HVAC) equipment to regulate the temperature of the room or space in which it is installed, has the ability to make automated adjustments to the set point of the HVAC system to drive energy savings (electric and gas), and has the ability to communicate with sources external to the HVAC system. For connection, the thermostat may rely on a home area network (e.g. Wi-Fi) and an internet connection that is independent of the thermostat. </t>
  </si>
  <si>
    <t>A central chiller plant creates chilled water for distribution throughout the facility. While there is a wide variety of system types and sizes, savings and cost values for efficiency improvements across screw, scroll and reciprocating technologies are represented by a reciprocating chiller. Each central system is characterized by an Energy Efficiency Ratio. As the EER increases the air-cooled chiller becomes more energy efficient.</t>
  </si>
  <si>
    <t>A central chiller plant creates chilled water for distribution throughout the facility. Water source chillers include heat rejection via a condenser loop and cooling tower. Following the approach used by the Annual Energy Outlook, all Water Cooled chillers are assumed to be Centrifugal chillers. Under this simplified approach, each central system is characterized by an aggregate efficiency value (inclusive of chiller, pumps, motors, and condenser loop equipment). Each central system is characterized by an aggregate efficiency value (inclusive of chiller, pumps, and motors), in kW/ton. As the kW/ton decreases the energy efficiency of the water-cooled chiller increases.</t>
  </si>
  <si>
    <t xml:space="preserve">Packaged cooling systems, such as rooftop units (RTUs), are simple to install and maintain, and are commonly used in small and medium-sized commercial buildings.  Applications range from a single supply system with air intake filters, supply fan, and cooling coil, or can become more complex with the addition of a return air duct, return air fan, and various controls to optimize performance. For packaged RTUs, varying Energy Efficiency Ratios (EER) and Integrated Energy Efficiency Ratio (IEER) are modeled. As the EER and IEER increases in value the energy efficiency increases as well. A variable refrigerant flow (VRF) system controls the amount of refrigerant flowing to each of the evaporators in the building, enabling the use of many types of evaporators, individualized comfort control, simultaneous heating and cooling in different zones, and heat recovery between zones. </t>
  </si>
  <si>
    <t>For electric hot water heating, the most common type is a storage heater, which incorporates an electric heating element, storage tank, outer jacket, insulation, and controls in a single unit. Efficient units are characterized by a high recovery or thermal efficiency and low standby losses (the ratio of heat lost per hour to the content of the stored water). A further efficiency gain is available through a heat pump water heater (HPWH), which uses a vapor-compression thermodynamic cycle similar to that found in an air-conditioner or refrigerator to extract heat from an available source (e.g., air) and reject that heat to a higher temperature sink, in this case, the water in the water heater. Electric instantaneous water heaters are available, but are excluded from this study due to potentially high instantaneous demand concerns. Solar water heaters are an even more energy efficient option for water heating as they use solar energy as apposed to electricity to heat water.</t>
  </si>
  <si>
    <t>SEER 14</t>
  </si>
  <si>
    <t>SEER 16.5</t>
  </si>
  <si>
    <t>SEER 18</t>
  </si>
  <si>
    <t>SEER 21</t>
  </si>
  <si>
    <t>SEER 24</t>
  </si>
  <si>
    <t>CEER 11.4</t>
  </si>
  <si>
    <t>CEER 12.0</t>
  </si>
  <si>
    <t>Dual Invertor RAC CEER 14.7</t>
  </si>
  <si>
    <t>SEER 22.3</t>
  </si>
  <si>
    <t>Ductless Mini Split AC - PV Direct SEER 32</t>
  </si>
  <si>
    <t>Solar Water Heater 2019 Federal Tax Credit</t>
  </si>
  <si>
    <t>Solar Water Heater 2020 Federal Tax Credit</t>
  </si>
  <si>
    <t>Solar Water Heater 2021 Federal Tax Credit</t>
  </si>
  <si>
    <t>Solar Water Heater 2022 Federal Tax Credit</t>
  </si>
  <si>
    <t>EF 2.00 - Federal Standard</t>
  </si>
  <si>
    <t>EISA Compliant (18.6 lm/W)</t>
  </si>
  <si>
    <t>CFL (70.6 lm/W)</t>
  </si>
  <si>
    <t>LED 2019/2020 (100 lm/W)</t>
  </si>
  <si>
    <t>T8 - F32 (80.0 lm/W lm/W system)</t>
  </si>
  <si>
    <t>T8 - F28HE (85.0 lm/W system)</t>
  </si>
  <si>
    <t>Incandescent (9.8 lm/W)</t>
  </si>
  <si>
    <t>Halogen (16.7 lm/W)</t>
  </si>
  <si>
    <t>CFL (47.4 lm/W)</t>
  </si>
  <si>
    <t>EISA Compliant (19.8 lm/W)</t>
  </si>
  <si>
    <t>EISA Compliant (45.0 lm/W)</t>
  </si>
  <si>
    <t>Federal Standard 2014</t>
  </si>
  <si>
    <t>Primary Refrigerator E0</t>
  </si>
  <si>
    <t>2015 Fed Standard (UCEF 2.73)</t>
  </si>
  <si>
    <t>ENERGY STAR 1.1</t>
  </si>
  <si>
    <t>ENERGY STAR v6.0</t>
  </si>
  <si>
    <t>ENERGY STAR 7.1</t>
  </si>
  <si>
    <t>ENERGY STAR 3.0</t>
  </si>
  <si>
    <t>ENERGY STAR 7.0/8.0</t>
  </si>
  <si>
    <t>Greater Than ENERGY STAR</t>
  </si>
  <si>
    <t>ENERGY STAR V5.1</t>
  </si>
  <si>
    <t>Electric Vehicle Charger</t>
  </si>
  <si>
    <t>Level 2 - Standard</t>
  </si>
  <si>
    <t>Level 2 - ENERGY STAR Connected</t>
  </si>
  <si>
    <t>ENERGY STAR 4.0</t>
  </si>
  <si>
    <t>ENERGY STAR 5.0</t>
  </si>
  <si>
    <t>ENERGY STAR 1.2/2.0</t>
  </si>
  <si>
    <t>Fans</t>
  </si>
  <si>
    <t>Federal Standard Variable Speed Pool Pump</t>
  </si>
  <si>
    <t>ENERGY STAR ceiling fan with high efficiency motor, replacing fan with standard efficiency motor. (Fan only, lighting is captured as a separate end use)</t>
  </si>
  <si>
    <t>ECM HVAC Fan Motor</t>
  </si>
  <si>
    <t>Building Shell - Cool Roof</t>
  </si>
  <si>
    <t>Ductless Mini Split to Supplement Central AC</t>
  </si>
  <si>
    <t>ENERGY STAR Soundbar</t>
  </si>
  <si>
    <t xml:space="preserve">This measure is for a midstream incentive to retailers to stock, promote, and sell soundbars which meet or exceed ENERGY STAR Version 3.0. </t>
  </si>
  <si>
    <t xml:space="preserve">In homes cooled by a central system, there is still substantial energy use by the fan responsible for moving the air throughout the ductwork.  The replacement of the standard fan motor with an electronically commutating motor (ECM) ensures that motor speed matches the requirements of the system and saves energy, allowing for low cost operation and long life. </t>
  </si>
  <si>
    <t>The color and material of a building structure surface will determine the amount of solar radiation absorbed by that surface and subsequently transferred into a building. This is called solar absorptance. By using a living roof or a roofing material with a light color (and a lower solar absorptance), the roof will absorb less solar radiation and consequently reduce the cooling load.</t>
  </si>
  <si>
    <t>Water Heater - Tank Blanket Wrap</t>
  </si>
  <si>
    <t>This measure relates to a Tank Wrap or insulation “blanket” that is wrapped around the outside of a hot water tank to reduce stand-by losses. This measure applies only for homes that have an electric water heater that is not already well insulated.</t>
  </si>
  <si>
    <t>HVAC - Plant Shade Trees</t>
  </si>
  <si>
    <t>Strategically planted trees, generally along the south wall of a home close to solar gains, may reduce cooling loads throughout the summer, resulting in energy savings.</t>
  </si>
  <si>
    <t>Smart Burner Upgrade for Electric Stove Coil</t>
  </si>
  <si>
    <t>ASHRAE 90.1-2016 Baseline (IPLV 0.976 kW/ton)</t>
  </si>
  <si>
    <t>ASHRAE 90.1-2016 +10% (IPLV 0.796 kW/ton)</t>
  </si>
  <si>
    <t>ASHRAE 90.1-2016 +20% (IPLV 0.730 kW/ton)</t>
  </si>
  <si>
    <t>EIA High Efficiency 2030 (IPLV 0.68)</t>
  </si>
  <si>
    <t>ASHRAE 90.1-2016- COP 5.78 (IPLV 0.50 kW/ton)</t>
  </si>
  <si>
    <t>ASHRAE 90.1-2016- 10% (IPLV 0.450 kW/ton)</t>
  </si>
  <si>
    <t>ASHRAE 90.1-2016- 20% (IPLV 0.400 kW/ton)</t>
  </si>
  <si>
    <t>EIA 2017 High Efficiency Chiller (IPLV 0.300 kW/ton)</t>
  </si>
  <si>
    <t>EIA 2030 High Efficiency Chiller (IPLV 0.27 kW/ton)</t>
  </si>
  <si>
    <t>IEEC 2015 IEER 12.9</t>
  </si>
  <si>
    <t>Tier 1 IEER 14</t>
  </si>
  <si>
    <t>Federal Standard 2023 IEER 14.8</t>
  </si>
  <si>
    <t>Tier 2 IEER 15.4</t>
  </si>
  <si>
    <t>Advanced Tier IEER 18</t>
  </si>
  <si>
    <t>EIA High Efficiency IEER 21.5</t>
  </si>
  <si>
    <t>Federal Standard EER 10.4</t>
  </si>
  <si>
    <t>Constant Air Volume, 2-Speed VFD</t>
  </si>
  <si>
    <t>Variable Air Volume 2015 Typical</t>
  </si>
  <si>
    <t>Solar Water Heater</t>
  </si>
  <si>
    <t>EISA Compliant (20.7 lm/W)</t>
  </si>
  <si>
    <t>CFL (68.9 lm/W)</t>
  </si>
  <si>
    <t>Incandescent (16.2 lm/W)</t>
  </si>
  <si>
    <t>Halogen (PAR38) (20.1 lm/W)</t>
  </si>
  <si>
    <t>T8 - F32 Standard</t>
  </si>
  <si>
    <t>T8 - F28 High Efficiency/High Output</t>
  </si>
  <si>
    <t>LED 2019/2020 (123 lm/W system) w/ Controls</t>
  </si>
  <si>
    <t>LED 2025 (142 lm/W system) w/ Controls</t>
  </si>
  <si>
    <t>LED 2030 (158 lm/W system) w/ Controls</t>
  </si>
  <si>
    <t>Metal Halide (51.2 lm/W)</t>
  </si>
  <si>
    <t>High Output Linear Lighting (71 lm/W)</t>
  </si>
  <si>
    <t>Metal Halide (73 lm/W)</t>
  </si>
  <si>
    <t>High Pressure Sodium (82 lm/W)</t>
  </si>
  <si>
    <t>LED 2019/2020 (121 lm/W) w/ Controls</t>
  </si>
  <si>
    <t>LED 2025 (138 lm/W) w/ Controls</t>
  </si>
  <si>
    <t>LED 2030 (152 lm/W) w/ Controls</t>
  </si>
  <si>
    <t>LED 2019/2020 (105 lm/W) w/ Controls</t>
  </si>
  <si>
    <t>LED 2025 (120 lm/W) w/ Controls</t>
  </si>
  <si>
    <t>LED 2030 (132 lm/W) w/ Controls</t>
  </si>
  <si>
    <t>2017 Standard</t>
  </si>
  <si>
    <t>ENERGY STAR v4.0</t>
  </si>
  <si>
    <t>1,047 kWh/ft</t>
  </si>
  <si>
    <t>979 kWh/ft</t>
  </si>
  <si>
    <t>982 kWh/ft</t>
  </si>
  <si>
    <t>966 kWh/ft</t>
  </si>
  <si>
    <t>872 kWh/ft</t>
  </si>
  <si>
    <t>2020 Standard</t>
  </si>
  <si>
    <t>Dual Speed</t>
  </si>
  <si>
    <t>MEF 1.87</t>
  </si>
  <si>
    <t>HVAC - Industrial Air Curtain</t>
  </si>
  <si>
    <t>Chiller - Variable Speed Heat Exchanger Fans</t>
  </si>
  <si>
    <t>Chiller - Chilled Water Booster Pumps</t>
  </si>
  <si>
    <t>Chiller Heat Recovery</t>
  </si>
  <si>
    <t>Water-Cooled Chiller - Cooling Tower Enhancements</t>
  </si>
  <si>
    <t>HVAC - Economizer</t>
  </si>
  <si>
    <t>Economizers allow outside air (when it is cool and dry enough) to be brought into the building space to meet cooling loads instead of using mechanically cooled interior air.  A dual enthalpy economizer consists of indoor and outdoor temperature and humidity sensors, dampers, motors, and motor controls.  Economizers are most applicable to temperate climates and savings will be smaller in extremely hot or humid areas.</t>
  </si>
  <si>
    <t>Grocery - Display Case - Door Retrofit</t>
  </si>
  <si>
    <t>Uninterrupted Power Supply (UPS)</t>
  </si>
  <si>
    <t>Refrigerator - Residential Type</t>
  </si>
  <si>
    <t>Domestic Hot Water Booster Pump</t>
  </si>
  <si>
    <t>Building Energy Management System</t>
  </si>
  <si>
    <t>Distribution Transformers - High Efficiency</t>
  </si>
  <si>
    <t>Windows - High Efficiency Glazing</t>
  </si>
  <si>
    <t>This measure applies to buildings with exterior entryways that utilize overhead doors. All other air curtain applications, such as through sliding door entryways or conventional foot-traffic entryways, require custom analysis as air curtain designs must often accommodate other factors that may change their effectiveness.</t>
  </si>
  <si>
    <t>The Energy Management Systems (EMS) product offers customers consultation and rebates for installing systems that control and reduce a building’s energy usage both on- and off-peak. Electric and natural gas customers are eligible for participation in this product</t>
  </si>
  <si>
    <t>Distribution transformers are used in commercial and industrial applications to step down power from distribution voltage to be used in HVAC or process loads (220V or 480V) or to serve plug loads (120V). Distribution transformers that are more efficient than the required minimum federal standard efficiency qualify for this measure. If there is no specific standard efficiency requirement, the transformer does not qualify (because we cannot define a reasonable baseline). For example, although the federal standards increased the minimum required efficiency in 2016, most transformers with a NEMA premium or CEE Tier 2 rating will still achieve energy conservation. Standards are defined for low-voltage dry-type distribution transformers (up to 333kVA single-phase and 1000kVA 3-phase), liquid-immersed distribution transformers (up to 833kVA single-phase and 2500kVA 3-phase), and medium-voltage dry-type distribution transformers (up to 833kVA single-phase and 2500kVA 3-phase).</t>
  </si>
  <si>
    <t>An ENERGY STAR UPS is third-party certified to be energy efficient and reduce energy waste by up to 52 percent compared to conventional UPS Battery Backups by minimizing losses in inverters and transformers, offering modular units to avoid oversizing, and/or providing an “eco-mode” of operation.</t>
  </si>
  <si>
    <t>The purpose of this measure is to reduce energy consumption through more efficient domestic water booster systems by installing a VFD with or without also reducing pump HP. Pump improvements can be done to optimize the design and control of water pumping systems.</t>
  </si>
  <si>
    <t>Chilled water booster pump systems can be made more efficient by installing a VFD with or without also reducing pump HP. Pump improvements can be done to optimize the design and control of water pumping systems.</t>
  </si>
  <si>
    <t>Various enhancements to cooling tower efficiency and performance.</t>
  </si>
  <si>
    <t>This measure diverts heat generated through the vapor-compression cycle to a hot water system, providing the building with an efficient way to provide hot water service to the space.</t>
  </si>
  <si>
    <t>Installing light, transparent doors on previously open display cases to reduce heat transfer and save energy.</t>
  </si>
  <si>
    <t>Measures Have Been Separated into Two Categories:</t>
  </si>
  <si>
    <t>Also available are two summary tabs which show the Hawaii TRM PY19 v1.2 measures and where these are reflected in the AEG study.</t>
  </si>
  <si>
    <t>Introduction</t>
  </si>
  <si>
    <t>This spreadsheet contains the measures/technologies included in the 2019 Hawaii Market Potential Study. This list has been organized within four tabs as follows:</t>
  </si>
  <si>
    <t>This list of measures was vetted by the members of the Market Potential Study Working Group (MPSWG) prior to finalization</t>
  </si>
  <si>
    <t>MPSWG Feedback</t>
  </si>
  <si>
    <t>MPSWG members provided input into which measures should be included and excluded.</t>
  </si>
  <si>
    <t>Feedback regarding specific measure configurations or applications was also provided.</t>
  </si>
  <si>
    <t>AEG reviewed feedback with the PUC and Energy Efficiency Manager (EEM) and incorporated into the analysis as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</si>
</sst>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1"/>
      <name val="Calibri"/>
      <family val="2"/>
      <scheme val="minor"/>
    </font>
    <font>
      <sz val="11"/>
      <color rgb="FF00B050"/>
      <name val="Calibri"/>
      <family val="2"/>
      <scheme val="minor"/>
    </font>
    <font>
      <sz val="11"/>
      <color theme="1"/>
      <name val="Century Schoolbook"/>
      <family val="1"/>
    </font>
    <font>
      <b/>
      <sz val="15"/>
      <color theme="3"/>
      <name val="Calibri"/>
      <family val="2"/>
    </font>
    <font>
      <b/>
      <sz val="13"/>
      <color theme="3"/>
      <name val="Calibri"/>
      <family val="2"/>
    </font>
    <font>
      <b/>
      <sz val="11"/>
      <color theme="3"/>
      <name val="Calibri"/>
      <family val="2"/>
    </font>
    <font>
      <b/>
      <sz val="15"/>
      <color theme="3"/>
      <name val="Calibri"/>
      <family val="2"/>
      <scheme val="minor"/>
    </font>
    <font>
      <b/>
      <sz val="13"/>
      <color theme="3"/>
      <name val="Calibri"/>
      <family val="2"/>
      <scheme val="minor"/>
    </font>
    <font>
      <i/>
      <sz val="11"/>
      <color theme="1"/>
      <name val="Calibri"/>
      <family val="2"/>
      <scheme val="minor"/>
    </font>
    <font>
      <sz val="10"/>
      <name val="Calibri"/>
      <family val="2"/>
      <scheme val="minor"/>
    </font>
    <font>
      <sz val="11"/>
      <color theme="0"/>
      <name val="Calibri"/>
      <family val="2"/>
      <scheme val="minor"/>
    </font>
    <font>
      <sz val="10"/>
      <name val="Calibri"/>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FA7D00"/>
      <name val="Calibri"/>
      <family val="2"/>
      <scheme val="minor"/>
    </font>
    <font>
      <b/>
      <sz val="11"/>
      <color theme="0"/>
      <name val="Calibri"/>
      <family val="2"/>
      <scheme val="minor"/>
    </font>
    <font>
      <sz val="11"/>
      <color theme="1"/>
      <name val="Calibri"/>
      <family val="2"/>
    </font>
    <font>
      <sz val="10"/>
      <name val="Arial"/>
      <family val="2"/>
    </font>
    <font>
      <sz val="10"/>
      <color theme="1"/>
      <name val="Arial"/>
      <family val="2"/>
    </font>
    <font>
      <sz val="11"/>
      <name val="Century Schoolbook"/>
      <family val="1"/>
    </font>
    <font>
      <sz val="11"/>
      <color rgb="FF9C6500"/>
      <name val="Calibri"/>
      <family val="2"/>
      <scheme val="minor"/>
    </font>
    <font>
      <u/>
      <sz val="7.7"/>
      <color theme="10"/>
      <name val="Calibri"/>
      <family val="2"/>
    </font>
    <font>
      <sz val="10"/>
      <color rgb="FF000000"/>
      <name val="Times New Roman"/>
      <family val="1"/>
    </font>
    <font>
      <sz val="11"/>
      <color indexed="8"/>
      <name val="Calibri"/>
      <family val="2"/>
    </font>
    <font>
      <sz val="11"/>
      <color rgb="FF006100"/>
      <name val="Calibri"/>
      <family val="2"/>
    </font>
    <font>
      <sz val="11"/>
      <color rgb="FF9C0006"/>
      <name val="Calibri"/>
      <family val="2"/>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8"/>
      </patternFill>
    </fill>
    <fill>
      <patternFill patternType="solid">
        <fgColor theme="3" tint="0.79998168889431442"/>
        <bgColor indexed="64"/>
      </patternFill>
    </fill>
    <fill>
      <patternFill patternType="solid">
        <fgColor indexed="31"/>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29">
    <xf numFmtId="0" fontId="0" fillId="0" borderId="0"/>
    <xf numFmtId="9" fontId="1" fillId="0" borderId="0" applyFont="0" applyFill="0" applyBorder="0" applyAlignment="0" applyProtection="0"/>
    <xf numFmtId="0" fontId="12" fillId="0" borderId="17" applyNumberFormat="0" applyFill="0" applyAlignment="0" applyProtection="0"/>
    <xf numFmtId="0" fontId="20" fillId="4" borderId="0" applyNumberFormat="0" applyBorder="0" applyAlignment="0" applyProtection="0"/>
    <xf numFmtId="0" fontId="21" fillId="5" borderId="0" applyNumberFormat="0" applyBorder="0" applyAlignment="0" applyProtection="0"/>
    <xf numFmtId="0" fontId="22" fillId="7" borderId="19" applyNumberFormat="0" applyAlignment="0" applyProtection="0"/>
    <xf numFmtId="0" fontId="23" fillId="8" borderId="19" applyNumberFormat="0" applyAlignment="0" applyProtection="0"/>
    <xf numFmtId="0" fontId="24" fillId="9" borderId="20" applyNumberFormat="0" applyAlignment="0" applyProtection="0"/>
    <xf numFmtId="0" fontId="18" fillId="10" borderId="0" applyNumberFormat="0" applyBorder="0" applyAlignment="0" applyProtection="0"/>
    <xf numFmtId="0" fontId="29" fillId="6" borderId="0" applyNumberFormat="0" applyBorder="0" applyAlignment="0" applyProtection="0"/>
    <xf numFmtId="0" fontId="30" fillId="0" borderId="0" applyNumberFormat="0" applyFill="0" applyBorder="0" applyAlignment="0" applyProtection="0">
      <alignment vertical="top"/>
      <protection locked="0"/>
    </xf>
    <xf numFmtId="0" fontId="28" fillId="0" borderId="4">
      <alignment vertical="center"/>
    </xf>
    <xf numFmtId="0" fontId="10" fillId="11" borderId="4">
      <alignment vertical="center"/>
    </xf>
    <xf numFmtId="0" fontId="32" fillId="12" borderId="0" applyNumberFormat="0" applyBorder="0" applyAlignment="0" applyProtection="0"/>
    <xf numFmtId="0" fontId="1" fillId="0" borderId="0"/>
    <xf numFmtId="0" fontId="31" fillId="0" borderId="0"/>
    <xf numFmtId="0" fontId="33" fillId="4" borderId="0" applyNumberFormat="0" applyBorder="0" applyAlignment="0" applyProtection="0"/>
    <xf numFmtId="0" fontId="34" fillId="5" borderId="0" applyNumberFormat="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27" fillId="0" borderId="0"/>
    <xf numFmtId="0" fontId="26" fillId="0" borderId="0">
      <alignment readingOrder="1"/>
    </xf>
    <xf numFmtId="0" fontId="26" fillId="0" borderId="0"/>
    <xf numFmtId="0" fontId="1" fillId="0" borderId="0"/>
    <xf numFmtId="9" fontId="25" fillId="0" borderId="0" applyFont="0" applyFill="0" applyBorder="0" applyAlignment="0" applyProtection="0"/>
    <xf numFmtId="0" fontId="25" fillId="0" borderId="0"/>
    <xf numFmtId="0" fontId="11" fillId="0" borderId="16" applyNumberFormat="0" applyFill="0" applyAlignment="0" applyProtection="0"/>
    <xf numFmtId="0" fontId="12" fillId="0" borderId="17" applyNumberFormat="0" applyFill="0" applyAlignment="0" applyProtection="0"/>
    <xf numFmtId="0" fontId="13" fillId="0" borderId="18" applyNumberFormat="0" applyFill="0" applyAlignment="0" applyProtection="0"/>
  </cellStyleXfs>
  <cellXfs count="365">
    <xf numFmtId="0" fontId="0" fillId="0" borderId="0" xfId="0"/>
    <xf numFmtId="0" fontId="2" fillId="0" borderId="0" xfId="0" applyFont="1"/>
    <xf numFmtId="0" fontId="0" fillId="0" borderId="0" xfId="0" applyFont="1"/>
    <xf numFmtId="0" fontId="0" fillId="3" borderId="8" xfId="0" applyFill="1" applyBorder="1"/>
    <xf numFmtId="0" fontId="0" fillId="3" borderId="10" xfId="0" applyFill="1" applyBorder="1"/>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0" fillId="3" borderId="8" xfId="0" applyFont="1" applyFill="1" applyBorder="1" applyAlignment="1">
      <alignment vertical="center"/>
    </xf>
    <xf numFmtId="0" fontId="0" fillId="3" borderId="0" xfId="0" applyFont="1" applyFill="1" applyBorder="1" applyAlignment="1">
      <alignment vertical="center"/>
    </xf>
    <xf numFmtId="0" fontId="0" fillId="3" borderId="13" xfId="0" applyFont="1" applyFill="1" applyBorder="1" applyAlignment="1">
      <alignment vertical="center"/>
    </xf>
    <xf numFmtId="0" fontId="0" fillId="3" borderId="13" xfId="0" applyFont="1" applyFill="1" applyBorder="1" applyAlignment="1">
      <alignment horizontal="center" vertical="center"/>
    </xf>
    <xf numFmtId="0" fontId="0" fillId="2" borderId="6" xfId="0" applyFont="1" applyFill="1" applyBorder="1" applyAlignment="1">
      <alignment vertical="center"/>
    </xf>
    <xf numFmtId="0" fontId="0" fillId="2" borderId="14" xfId="0" applyFont="1" applyFill="1" applyBorder="1" applyAlignment="1">
      <alignment vertical="center"/>
    </xf>
    <xf numFmtId="0" fontId="0" fillId="2" borderId="14" xfId="0" applyFont="1" applyFill="1" applyBorder="1" applyAlignment="1">
      <alignment horizontal="center" vertical="center"/>
    </xf>
    <xf numFmtId="0" fontId="0" fillId="2" borderId="8" xfId="0" applyFont="1" applyFill="1" applyBorder="1" applyAlignment="1">
      <alignment vertical="center"/>
    </xf>
    <xf numFmtId="0" fontId="0" fillId="2" borderId="0" xfId="0" applyFont="1" applyFill="1" applyBorder="1" applyAlignment="1">
      <alignment vertical="center"/>
    </xf>
    <xf numFmtId="0" fontId="0" fillId="2" borderId="13" xfId="0" applyFont="1" applyFill="1" applyBorder="1" applyAlignment="1">
      <alignment vertical="center"/>
    </xf>
    <xf numFmtId="0" fontId="0" fillId="2" borderId="13" xfId="0" applyFont="1" applyFill="1" applyBorder="1" applyAlignment="1">
      <alignment horizontal="center" vertical="center"/>
    </xf>
    <xf numFmtId="0" fontId="0" fillId="3" borderId="6" xfId="0" applyFont="1" applyFill="1" applyBorder="1" applyAlignment="1">
      <alignment vertical="center"/>
    </xf>
    <xf numFmtId="0" fontId="0" fillId="3" borderId="14" xfId="0" applyFont="1" applyFill="1" applyBorder="1" applyAlignment="1">
      <alignment vertical="center"/>
    </xf>
    <xf numFmtId="0" fontId="0" fillId="3" borderId="14" xfId="0" applyFont="1" applyFill="1" applyBorder="1" applyAlignment="1">
      <alignment horizontal="center" vertical="center"/>
    </xf>
    <xf numFmtId="0" fontId="0" fillId="3" borderId="11" xfId="0" applyFont="1" applyFill="1" applyBorder="1" applyAlignment="1">
      <alignment vertical="center"/>
    </xf>
    <xf numFmtId="0" fontId="0" fillId="3" borderId="15" xfId="0" applyFont="1" applyFill="1" applyBorder="1" applyAlignment="1">
      <alignment horizontal="center" vertical="center"/>
    </xf>
    <xf numFmtId="0" fontId="0" fillId="0" borderId="0" xfId="0" applyFont="1" applyBorder="1"/>
    <xf numFmtId="0" fontId="6" fillId="2" borderId="14" xfId="0" applyFont="1" applyFill="1" applyBorder="1" applyAlignment="1">
      <alignment vertical="top" wrapText="1"/>
    </xf>
    <xf numFmtId="0" fontId="0" fillId="3" borderId="4" xfId="0" applyFont="1" applyFill="1" applyBorder="1" applyAlignment="1">
      <alignment vertical="center"/>
    </xf>
    <xf numFmtId="0" fontId="0" fillId="3" borderId="4"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alignment horizontal="center"/>
    </xf>
    <xf numFmtId="0" fontId="0" fillId="0" borderId="0" xfId="0" applyFont="1" applyFill="1" applyBorder="1" applyAlignment="1">
      <alignment horizontal="left"/>
    </xf>
    <xf numFmtId="0" fontId="6" fillId="0" borderId="0" xfId="0" applyFont="1" applyFill="1" applyBorder="1" applyAlignment="1">
      <alignment vertical="top" wrapText="1"/>
    </xf>
    <xf numFmtId="0" fontId="0" fillId="0" borderId="0" xfId="0" applyFont="1" applyAlignment="1">
      <alignment horizontal="center"/>
    </xf>
    <xf numFmtId="0" fontId="0" fillId="0" borderId="0" xfId="0" applyFont="1" applyAlignment="1">
      <alignment horizontal="left"/>
    </xf>
    <xf numFmtId="0" fontId="6" fillId="0" borderId="0" xfId="0" applyFont="1" applyAlignment="1">
      <alignment vertical="top" wrapText="1"/>
    </xf>
    <xf numFmtId="0" fontId="2" fillId="2" borderId="1"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3" xfId="0" applyFont="1" applyFill="1" applyBorder="1" applyAlignment="1">
      <alignment horizontal="center" vertical="center" wrapText="1"/>
    </xf>
    <xf numFmtId="0" fontId="0" fillId="2" borderId="1" xfId="0" applyFont="1" applyFill="1" applyBorder="1" applyAlignment="1">
      <alignment horizontal="left" vertical="center" wrapText="1"/>
    </xf>
    <xf numFmtId="0" fontId="0" fillId="2" borderId="4" xfId="0" applyFont="1" applyFill="1" applyBorder="1" applyAlignment="1">
      <alignment vertical="center"/>
    </xf>
    <xf numFmtId="0" fontId="0" fillId="0" borderId="0" xfId="0" applyFont="1" applyFill="1" applyBorder="1" applyAlignment="1">
      <alignment vertical="top"/>
    </xf>
    <xf numFmtId="0" fontId="0" fillId="0" borderId="0" xfId="0" applyFont="1" applyAlignment="1">
      <alignment vertical="top"/>
    </xf>
    <xf numFmtId="0" fontId="0" fillId="0" borderId="0" xfId="0" applyFont="1" applyAlignment="1">
      <alignment vertical="center"/>
    </xf>
    <xf numFmtId="0" fontId="0" fillId="0" borderId="0" xfId="0" applyAlignment="1">
      <alignment horizontal="center" vertical="center"/>
    </xf>
    <xf numFmtId="0" fontId="6" fillId="2" borderId="4" xfId="0" applyFont="1" applyFill="1" applyBorder="1" applyAlignment="1">
      <alignment horizontal="left" vertical="top" wrapText="1"/>
    </xf>
    <xf numFmtId="0" fontId="8" fillId="2" borderId="6" xfId="0" applyFont="1" applyFill="1" applyBorder="1" applyAlignment="1">
      <alignment vertical="center"/>
    </xf>
    <xf numFmtId="0" fontId="8" fillId="2" borderId="14" xfId="0" applyFont="1" applyFill="1" applyBorder="1" applyAlignment="1">
      <alignment vertical="center"/>
    </xf>
    <xf numFmtId="0" fontId="8" fillId="2" borderId="14" xfId="0" applyFont="1" applyFill="1" applyBorder="1" applyAlignment="1">
      <alignment horizontal="center" vertical="center"/>
    </xf>
    <xf numFmtId="0" fontId="8" fillId="2" borderId="0" xfId="0" applyFont="1" applyFill="1" applyBorder="1" applyAlignment="1">
      <alignment vertical="center"/>
    </xf>
    <xf numFmtId="0" fontId="8" fillId="2" borderId="13" xfId="0" applyFont="1" applyFill="1" applyBorder="1" applyAlignment="1">
      <alignment vertical="center"/>
    </xf>
    <xf numFmtId="0" fontId="8" fillId="2" borderId="13" xfId="0" applyFont="1" applyFill="1" applyBorder="1" applyAlignment="1">
      <alignment horizontal="center" vertical="center"/>
    </xf>
    <xf numFmtId="0" fontId="2" fillId="0" borderId="0" xfId="0" applyFont="1" applyAlignment="1">
      <alignment vertical="center"/>
    </xf>
    <xf numFmtId="0" fontId="16" fillId="0" borderId="0" xfId="0" applyFont="1" applyAlignment="1">
      <alignment horizontal="right" vertical="center"/>
    </xf>
    <xf numFmtId="0" fontId="15" fillId="0" borderId="17" xfId="2" applyFont="1" applyAlignment="1">
      <alignment vertical="center"/>
    </xf>
    <xf numFmtId="0" fontId="0" fillId="0" borderId="0" xfId="0" applyFont="1" applyFill="1" applyAlignment="1">
      <alignment vertical="center"/>
    </xf>
    <xf numFmtId="0" fontId="0" fillId="0" borderId="0" xfId="0" applyAlignment="1">
      <alignment vertical="center"/>
    </xf>
    <xf numFmtId="0" fontId="8" fillId="3" borderId="14" xfId="0" applyFont="1" applyFill="1" applyBorder="1" applyAlignment="1">
      <alignment vertical="center"/>
    </xf>
    <xf numFmtId="0" fontId="0" fillId="2" borderId="9"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0" fillId="3" borderId="1"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0" fillId="2" borderId="5" xfId="0" applyFont="1" applyFill="1" applyBorder="1" applyAlignment="1">
      <alignment vertical="center"/>
    </xf>
    <xf numFmtId="0" fontId="0" fillId="3" borderId="5" xfId="0" applyFont="1" applyFill="1" applyBorder="1" applyAlignment="1">
      <alignment vertical="center"/>
    </xf>
    <xf numFmtId="0" fontId="0" fillId="3" borderId="10" xfId="0" applyFont="1" applyFill="1" applyBorder="1" applyAlignment="1">
      <alignment vertical="center"/>
    </xf>
    <xf numFmtId="0" fontId="8" fillId="3" borderId="13" xfId="0" applyFont="1" applyFill="1" applyBorder="1" applyAlignment="1">
      <alignment vertical="center"/>
    </xf>
    <xf numFmtId="0" fontId="8" fillId="3" borderId="0" xfId="0" applyFont="1" applyFill="1" applyBorder="1" applyAlignment="1">
      <alignment vertical="center"/>
    </xf>
    <xf numFmtId="0" fontId="8" fillId="3" borderId="6" xfId="0" applyFont="1" applyFill="1" applyBorder="1" applyAlignment="1">
      <alignment vertical="center"/>
    </xf>
    <xf numFmtId="0" fontId="8" fillId="3" borderId="15" xfId="0" applyFont="1" applyFill="1" applyBorder="1" applyAlignment="1">
      <alignment vertical="center"/>
    </xf>
    <xf numFmtId="0" fontId="8" fillId="3" borderId="8" xfId="0" applyFont="1" applyFill="1" applyBorder="1" applyAlignment="1">
      <alignment vertical="center"/>
    </xf>
    <xf numFmtId="0" fontId="8" fillId="3" borderId="13" xfId="0" applyFont="1" applyFill="1" applyBorder="1" applyAlignment="1">
      <alignment horizontal="center" vertical="center"/>
    </xf>
    <xf numFmtId="0" fontId="8" fillId="3" borderId="13" xfId="0" applyFont="1" applyFill="1" applyBorder="1" applyAlignment="1">
      <alignment horizontal="left" vertical="center"/>
    </xf>
    <xf numFmtId="0" fontId="8" fillId="2" borderId="14" xfId="0" applyFont="1" applyFill="1" applyBorder="1" applyAlignment="1">
      <alignment horizontal="left" vertical="center"/>
    </xf>
    <xf numFmtId="0" fontId="8" fillId="2" borderId="8" xfId="0" applyFont="1" applyFill="1" applyBorder="1" applyAlignment="1">
      <alignment vertical="center"/>
    </xf>
    <xf numFmtId="0" fontId="8" fillId="2" borderId="13" xfId="0" applyFont="1" applyFill="1" applyBorder="1" applyAlignment="1">
      <alignment horizontal="left" vertical="center"/>
    </xf>
    <xf numFmtId="0" fontId="8" fillId="3" borderId="5" xfId="0" applyFont="1" applyFill="1" applyBorder="1" applyAlignment="1">
      <alignment vertical="center"/>
    </xf>
    <xf numFmtId="0" fontId="8" fillId="3" borderId="14" xfId="0" applyFont="1" applyFill="1" applyBorder="1" applyAlignment="1">
      <alignment horizontal="center" vertical="center"/>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xf numFmtId="0" fontId="8" fillId="2" borderId="1" xfId="0" applyFont="1" applyFill="1" applyBorder="1" applyAlignment="1">
      <alignment horizontal="left" vertical="center" wrapText="1"/>
    </xf>
    <xf numFmtId="0" fontId="8" fillId="2" borderId="4" xfId="0" applyFont="1" applyFill="1" applyBorder="1" applyAlignment="1">
      <alignment vertical="center"/>
    </xf>
    <xf numFmtId="0" fontId="17" fillId="2" borderId="4" xfId="0" applyFont="1" applyFill="1" applyBorder="1" applyAlignment="1">
      <alignment horizontal="left" vertical="top" wrapText="1"/>
    </xf>
    <xf numFmtId="0" fontId="8" fillId="3" borderId="1" xfId="0" applyFont="1" applyFill="1" applyBorder="1" applyAlignment="1">
      <alignment horizontal="left" vertical="center" wrapText="1"/>
    </xf>
    <xf numFmtId="0" fontId="8" fillId="3" borderId="4" xfId="0" applyFont="1" applyFill="1" applyBorder="1" applyAlignment="1">
      <alignment vertical="center"/>
    </xf>
    <xf numFmtId="0" fontId="8"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3" fillId="0" borderId="0" xfId="0" applyFont="1" applyFill="1" applyBorder="1"/>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10" xfId="0" applyFont="1" applyFill="1" applyBorder="1" applyAlignment="1">
      <alignment vertical="center"/>
    </xf>
    <xf numFmtId="0" fontId="8" fillId="2" borderId="15" xfId="0" applyFont="1" applyFill="1" applyBorder="1" applyAlignment="1">
      <alignment horizontal="center" vertical="center"/>
    </xf>
    <xf numFmtId="0" fontId="8" fillId="3" borderId="1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8" fillId="3" borderId="4"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0" fillId="3" borderId="12" xfId="0" applyFont="1" applyFill="1" applyBorder="1" applyAlignment="1">
      <alignment vertical="center"/>
    </xf>
    <xf numFmtId="0" fontId="0" fillId="3" borderId="12" xfId="0" applyFont="1" applyFill="1" applyBorder="1" applyAlignment="1">
      <alignment horizontal="center" vertical="center"/>
    </xf>
    <xf numFmtId="0" fontId="4" fillId="2" borderId="2" xfId="0" applyFont="1" applyFill="1" applyBorder="1" applyAlignment="1">
      <alignment horizontal="center" vertical="center" wrapText="1"/>
    </xf>
    <xf numFmtId="2" fontId="8" fillId="2" borderId="14" xfId="0" applyNumberFormat="1" applyFont="1" applyFill="1" applyBorder="1" applyAlignment="1">
      <alignment horizontal="center" vertical="center"/>
    </xf>
    <xf numFmtId="2" fontId="8" fillId="2" borderId="13" xfId="0" applyNumberFormat="1" applyFont="1" applyFill="1" applyBorder="1" applyAlignment="1">
      <alignment horizontal="center" vertical="center"/>
    </xf>
    <xf numFmtId="2" fontId="8" fillId="3" borderId="14" xfId="0" applyNumberFormat="1" applyFont="1" applyFill="1" applyBorder="1" applyAlignment="1">
      <alignment horizontal="center" vertical="center"/>
    </xf>
    <xf numFmtId="0" fontId="17" fillId="3" borderId="4" xfId="0" applyFont="1" applyFill="1" applyBorder="1" applyAlignment="1">
      <alignment horizontal="left" vertical="center" wrapText="1"/>
    </xf>
    <xf numFmtId="0" fontId="8" fillId="2" borderId="4" xfId="0" applyFont="1" applyFill="1" applyBorder="1" applyAlignment="1">
      <alignment horizontal="center" vertical="center"/>
    </xf>
    <xf numFmtId="0" fontId="0" fillId="0" borderId="0" xfId="0" applyAlignment="1">
      <alignment horizontal="center"/>
    </xf>
    <xf numFmtId="0" fontId="0" fillId="0" borderId="0" xfId="0" applyAlignment="1">
      <alignment horizontal="left"/>
    </xf>
    <xf numFmtId="0" fontId="6" fillId="0" borderId="0" xfId="0" applyFont="1" applyAlignment="1">
      <alignment vertical="top"/>
    </xf>
    <xf numFmtId="0" fontId="2" fillId="2" borderId="4" xfId="0" applyFont="1" applyFill="1" applyBorder="1" applyAlignment="1">
      <alignment horizontal="left" vertical="center" wrapText="1"/>
    </xf>
    <xf numFmtId="0" fontId="8" fillId="2" borderId="14" xfId="0" applyFont="1" applyFill="1" applyBorder="1" applyAlignment="1">
      <alignment horizontal="left" vertical="center"/>
    </xf>
    <xf numFmtId="0" fontId="0" fillId="0" borderId="0" xfId="0" applyAlignment="1">
      <alignment horizontal="left" vertical="center"/>
    </xf>
    <xf numFmtId="0" fontId="8" fillId="2" borderId="4" xfId="0" applyFont="1" applyFill="1" applyBorder="1" applyAlignment="1">
      <alignment horizontal="center" vertical="center" wrapText="1"/>
    </xf>
    <xf numFmtId="0" fontId="0" fillId="3" borderId="4" xfId="0" applyFill="1" applyBorder="1" applyAlignment="1">
      <alignment vertical="center"/>
    </xf>
    <xf numFmtId="0" fontId="8" fillId="3" borderId="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3" xfId="0" applyFont="1" applyFill="1" applyBorder="1" applyAlignment="1">
      <alignment vertical="center"/>
    </xf>
    <xf numFmtId="0" fontId="8" fillId="2" borderId="15" xfId="0" applyFont="1" applyFill="1" applyBorder="1" applyAlignment="1">
      <alignment vertical="center"/>
    </xf>
    <xf numFmtId="0" fontId="0" fillId="3" borderId="4" xfId="0" applyFill="1" applyBorder="1" applyAlignment="1">
      <alignment horizontal="center" vertical="center"/>
    </xf>
    <xf numFmtId="2" fontId="8" fillId="3" borderId="13" xfId="0" applyNumberFormat="1" applyFont="1" applyFill="1" applyBorder="1" applyAlignment="1">
      <alignment horizontal="center" vertical="center"/>
    </xf>
    <xf numFmtId="0" fontId="0" fillId="3" borderId="9" xfId="0" applyFont="1" applyFill="1" applyBorder="1" applyAlignment="1">
      <alignment vertical="center"/>
    </xf>
    <xf numFmtId="0" fontId="0" fillId="3" borderId="9" xfId="0" applyFont="1" applyFill="1" applyBorder="1" applyAlignment="1">
      <alignment horizontal="center" vertical="center"/>
    </xf>
    <xf numFmtId="0" fontId="8" fillId="3" borderId="14" xfId="0" applyFont="1" applyFill="1" applyBorder="1" applyAlignment="1">
      <alignment vertical="center"/>
    </xf>
    <xf numFmtId="0" fontId="8" fillId="3" borderId="13" xfId="0" applyFont="1" applyFill="1" applyBorder="1" applyAlignment="1">
      <alignment horizontal="left" vertical="center"/>
    </xf>
    <xf numFmtId="0" fontId="8" fillId="3" borderId="13" xfId="0" applyFont="1" applyFill="1" applyBorder="1" applyAlignment="1">
      <alignment vertical="center"/>
    </xf>
    <xf numFmtId="0" fontId="8" fillId="2" borderId="14" xfId="0" applyFont="1" applyFill="1" applyBorder="1" applyAlignment="1">
      <alignment vertical="center"/>
    </xf>
    <xf numFmtId="0" fontId="8" fillId="3" borderId="13" xfId="0" applyFont="1" applyFill="1" applyBorder="1" applyAlignment="1">
      <alignment horizontal="left" vertical="center"/>
    </xf>
    <xf numFmtId="0" fontId="8" fillId="2" borderId="13" xfId="0" applyFont="1" applyFill="1" applyBorder="1" applyAlignment="1">
      <alignment vertical="center"/>
    </xf>
    <xf numFmtId="0" fontId="8" fillId="3" borderId="15" xfId="0" applyFont="1" applyFill="1" applyBorder="1" applyAlignment="1">
      <alignment horizontal="left" vertical="center"/>
    </xf>
    <xf numFmtId="0" fontId="8" fillId="3" borderId="13" xfId="0" applyFont="1" applyFill="1" applyBorder="1" applyAlignment="1">
      <alignment vertical="center"/>
    </xf>
    <xf numFmtId="0" fontId="2" fillId="2" borderId="4" xfId="0" applyFont="1" applyFill="1" applyBorder="1" applyAlignment="1">
      <alignment horizontal="center"/>
    </xf>
    <xf numFmtId="0" fontId="0" fillId="2" borderId="8" xfId="0" applyFill="1" applyBorder="1"/>
    <xf numFmtId="0" fontId="0" fillId="3" borderId="13" xfId="0" applyFill="1" applyBorder="1"/>
    <xf numFmtId="0" fontId="0" fillId="2" borderId="13" xfId="0" applyFill="1" applyBorder="1"/>
    <xf numFmtId="0" fontId="0" fillId="3" borderId="15" xfId="0" applyFill="1" applyBorder="1"/>
    <xf numFmtId="0" fontId="0" fillId="2" borderId="10" xfId="0" applyFill="1" applyBorder="1"/>
    <xf numFmtId="0" fontId="0" fillId="2" borderId="15" xfId="0" applyFill="1" applyBorder="1"/>
    <xf numFmtId="0" fontId="6" fillId="3" borderId="13" xfId="0" applyFont="1" applyFill="1" applyBorder="1" applyAlignment="1">
      <alignment horizontal="left" vertical="top" wrapText="1"/>
    </xf>
    <xf numFmtId="0" fontId="0" fillId="3" borderId="14" xfId="0" applyFont="1" applyFill="1" applyBorder="1" applyAlignment="1">
      <alignment horizontal="center" vertical="center" wrapText="1"/>
    </xf>
    <xf numFmtId="0" fontId="6" fillId="2" borderId="13" xfId="0" applyFont="1" applyFill="1" applyBorder="1" applyAlignment="1">
      <alignment horizontal="left" vertical="top" wrapText="1"/>
    </xf>
    <xf numFmtId="0" fontId="17" fillId="3" borderId="14" xfId="0" applyFont="1" applyFill="1" applyBorder="1" applyAlignment="1">
      <alignment vertical="top" wrapText="1"/>
    </xf>
    <xf numFmtId="0" fontId="8" fillId="2" borderId="14" xfId="0" applyFont="1" applyFill="1" applyBorder="1" applyAlignment="1">
      <alignment vertical="center"/>
    </xf>
    <xf numFmtId="0" fontId="8" fillId="2" borderId="15" xfId="0" applyFont="1" applyFill="1" applyBorder="1" applyAlignment="1">
      <alignment vertical="center"/>
    </xf>
    <xf numFmtId="0" fontId="8" fillId="2" borderId="5" xfId="0" applyFont="1" applyFill="1" applyBorder="1" applyAlignment="1">
      <alignment horizontal="left" vertical="center"/>
    </xf>
    <xf numFmtId="0" fontId="8" fillId="2" borderId="5" xfId="0" applyFont="1" applyFill="1" applyBorder="1" applyAlignment="1">
      <alignment vertical="center"/>
    </xf>
    <xf numFmtId="0" fontId="0" fillId="2" borderId="5" xfId="0" applyFont="1" applyFill="1" applyBorder="1" applyAlignment="1">
      <alignment horizontal="left" vertical="center"/>
    </xf>
    <xf numFmtId="0" fontId="8" fillId="3" borderId="5" xfId="0" applyFont="1" applyFill="1" applyBorder="1" applyAlignment="1">
      <alignment horizontal="left" vertical="center"/>
    </xf>
    <xf numFmtId="0" fontId="0" fillId="3" borderId="5" xfId="0" applyFont="1" applyFill="1" applyBorder="1" applyAlignment="1">
      <alignment horizontal="left" vertical="center"/>
    </xf>
    <xf numFmtId="0" fontId="8" fillId="2" borderId="14" xfId="0" applyFont="1" applyFill="1" applyBorder="1" applyAlignment="1">
      <alignment horizontal="left" vertical="center"/>
    </xf>
    <xf numFmtId="0" fontId="8" fillId="2" borderId="13" xfId="0" applyFont="1" applyFill="1" applyBorder="1" applyAlignment="1">
      <alignment horizontal="left" vertical="center"/>
    </xf>
    <xf numFmtId="0" fontId="8" fillId="2" borderId="15" xfId="0" applyFont="1" applyFill="1" applyBorder="1" applyAlignment="1">
      <alignment horizontal="left" vertical="center"/>
    </xf>
    <xf numFmtId="0" fontId="8" fillId="3" borderId="13" xfId="0" applyFont="1" applyFill="1" applyBorder="1" applyAlignment="1">
      <alignment horizontal="left" vertical="center"/>
    </xf>
    <xf numFmtId="0" fontId="8" fillId="3" borderId="13" xfId="0" applyFont="1" applyFill="1" applyBorder="1" applyAlignment="1">
      <alignment vertical="center"/>
    </xf>
    <xf numFmtId="0" fontId="8" fillId="3" borderId="15" xfId="0" applyFont="1" applyFill="1" applyBorder="1" applyAlignment="1">
      <alignment vertical="center"/>
    </xf>
    <xf numFmtId="0" fontId="8" fillId="3" borderId="14" xfId="0" applyFont="1" applyFill="1" applyBorder="1" applyAlignment="1">
      <alignment horizontal="left" vertical="center"/>
    </xf>
    <xf numFmtId="0" fontId="8" fillId="2" borderId="13" xfId="0" applyFont="1" applyFill="1" applyBorder="1" applyAlignment="1">
      <alignment vertical="center"/>
    </xf>
    <xf numFmtId="0" fontId="8" fillId="2" borderId="14"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6" fillId="2" borderId="13" xfId="0" applyFont="1" applyFill="1" applyBorder="1" applyAlignment="1">
      <alignment horizontal="left" vertical="top" wrapText="1"/>
    </xf>
    <xf numFmtId="0" fontId="8" fillId="2" borderId="5" xfId="0" applyFont="1" applyFill="1" applyBorder="1" applyAlignment="1">
      <alignment horizontal="left" vertical="center" wrapText="1"/>
    </xf>
    <xf numFmtId="0" fontId="8" fillId="2" borderId="8" xfId="0" applyFont="1" applyFill="1" applyBorder="1" applyAlignment="1">
      <alignment horizontal="left" vertical="center" wrapText="1"/>
    </xf>
    <xf numFmtId="0" fontId="0" fillId="2" borderId="5" xfId="0" applyFont="1" applyFill="1" applyBorder="1" applyAlignment="1">
      <alignment horizontal="left" vertical="center" wrapText="1"/>
    </xf>
    <xf numFmtId="0" fontId="0" fillId="2" borderId="8" xfId="0" applyFont="1" applyFill="1" applyBorder="1" applyAlignment="1">
      <alignment horizontal="left" vertical="center" wrapText="1"/>
    </xf>
    <xf numFmtId="0" fontId="8" fillId="2" borderId="15" xfId="0" applyFont="1" applyFill="1" applyBorder="1" applyAlignment="1">
      <alignment vertical="center"/>
    </xf>
    <xf numFmtId="0" fontId="8" fillId="2" borderId="13" xfId="0" applyFont="1" applyFill="1" applyBorder="1" applyAlignment="1">
      <alignment vertical="center"/>
    </xf>
    <xf numFmtId="0" fontId="8" fillId="3" borderId="13" xfId="0" applyFont="1" applyFill="1" applyBorder="1" applyAlignment="1">
      <alignment vertical="center"/>
    </xf>
    <xf numFmtId="0" fontId="14" fillId="0" borderId="16" xfId="26" applyFont="1" applyAlignment="1">
      <alignment vertical="center"/>
    </xf>
    <xf numFmtId="0" fontId="15" fillId="0" borderId="17" xfId="27" applyFont="1" applyAlignment="1">
      <alignment vertical="center"/>
    </xf>
    <xf numFmtId="0" fontId="0" fillId="0" borderId="0" xfId="0" applyAlignment="1">
      <alignment horizontal="right" vertical="center"/>
    </xf>
    <xf numFmtId="0" fontId="4" fillId="2" borderId="4" xfId="0" applyFont="1" applyFill="1" applyBorder="1" applyAlignment="1">
      <alignment horizontal="left" vertical="center" wrapText="1"/>
    </xf>
    <xf numFmtId="0" fontId="0" fillId="0" borderId="11" xfId="0" applyBorder="1" applyAlignment="1">
      <alignment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3"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5" xfId="0" applyFont="1" applyFill="1" applyBorder="1" applyAlignment="1">
      <alignment horizontal="center" vertical="center"/>
    </xf>
    <xf numFmtId="0" fontId="8" fillId="3" borderId="11" xfId="0" applyFont="1" applyFill="1" applyBorder="1" applyAlignment="1">
      <alignment vertical="center"/>
    </xf>
    <xf numFmtId="0" fontId="8"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4" xfId="0" applyFont="1" applyFill="1" applyBorder="1" applyAlignment="1">
      <alignment horizontal="center" vertical="center"/>
    </xf>
    <xf numFmtId="0" fontId="0" fillId="2" borderId="2" xfId="0" applyFont="1" applyFill="1" applyBorder="1" applyAlignment="1">
      <alignment horizontal="center" vertical="center"/>
    </xf>
    <xf numFmtId="164" fontId="8" fillId="2" borderId="14" xfId="1" applyNumberFormat="1" applyFont="1" applyFill="1" applyBorder="1" applyAlignment="1">
      <alignment vertical="center"/>
    </xf>
    <xf numFmtId="164" fontId="8" fillId="2" borderId="14" xfId="1" applyNumberFormat="1" applyFont="1" applyFill="1" applyBorder="1" applyAlignment="1">
      <alignment horizontal="center" vertical="center"/>
    </xf>
    <xf numFmtId="0" fontId="0" fillId="3" borderId="7" xfId="0" applyFont="1" applyFill="1" applyBorder="1" applyAlignment="1">
      <alignment vertical="center"/>
    </xf>
    <xf numFmtId="0" fontId="0" fillId="3" borderId="7" xfId="0" applyFont="1" applyFill="1" applyBorder="1" applyAlignment="1">
      <alignment horizontal="center" vertical="center"/>
    </xf>
    <xf numFmtId="0" fontId="3" fillId="3" borderId="6" xfId="0" applyFont="1" applyFill="1" applyBorder="1" applyAlignment="1">
      <alignment horizontal="center" vertical="center"/>
    </xf>
    <xf numFmtId="0" fontId="0" fillId="2" borderId="2" xfId="0" applyFont="1" applyFill="1" applyBorder="1"/>
    <xf numFmtId="0" fontId="17" fillId="3" borderId="7" xfId="0" applyFont="1" applyFill="1" applyBorder="1" applyAlignment="1">
      <alignment horizontal="left" vertical="top" wrapText="1"/>
    </xf>
    <xf numFmtId="0" fontId="17" fillId="3" borderId="3"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7" xfId="0" applyFont="1" applyFill="1" applyBorder="1" applyAlignment="1">
      <alignment horizontal="left" vertical="top" wrapText="1"/>
    </xf>
    <xf numFmtId="0" fontId="17" fillId="2" borderId="7" xfId="0" applyFont="1" applyFill="1" applyBorder="1" applyAlignment="1">
      <alignment horizontal="left" vertical="top" wrapText="1"/>
    </xf>
    <xf numFmtId="0" fontId="17" fillId="2" borderId="3" xfId="0" applyFont="1" applyFill="1" applyBorder="1" applyAlignment="1">
      <alignment horizontal="left" vertical="top" wrapText="1"/>
    </xf>
    <xf numFmtId="0" fontId="6" fillId="2" borderId="3" xfId="0" applyFont="1" applyFill="1" applyBorder="1" applyAlignment="1">
      <alignment horizontal="left" vertical="top"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center"/>
    </xf>
    <xf numFmtId="0" fontId="17" fillId="3" borderId="4" xfId="0" applyFont="1" applyFill="1" applyBorder="1" applyAlignment="1">
      <alignment vertical="top" wrapText="1"/>
    </xf>
    <xf numFmtId="0" fontId="0" fillId="3" borderId="3" xfId="0" applyFill="1" applyBorder="1" applyAlignment="1">
      <alignment vertical="center" wrapText="1"/>
    </xf>
    <xf numFmtId="0" fontId="17" fillId="2" borderId="3" xfId="0" applyFont="1" applyFill="1" applyBorder="1" applyAlignment="1">
      <alignment horizontal="left" vertical="center" wrapText="1"/>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4" xfId="0" applyFont="1" applyFill="1" applyBorder="1" applyAlignment="1">
      <alignment horizontal="center" vertical="center"/>
    </xf>
    <xf numFmtId="0" fontId="0" fillId="3"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left" vertical="center" wrapText="1"/>
    </xf>
    <xf numFmtId="0" fontId="8" fillId="2" borderId="1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7" fillId="2" borderId="7"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7" xfId="0" applyFont="1" applyFill="1" applyBorder="1" applyAlignment="1">
      <alignment horizontal="left" vertical="center" wrapText="1"/>
    </xf>
    <xf numFmtId="0" fontId="8" fillId="2" borderId="13" xfId="0" applyFont="1" applyFill="1" applyBorder="1" applyAlignment="1">
      <alignment horizontal="left" vertical="center"/>
    </xf>
    <xf numFmtId="0" fontId="8" fillId="2" borderId="13" xfId="0" applyFont="1" applyFill="1" applyBorder="1" applyAlignment="1">
      <alignment vertical="center"/>
    </xf>
    <xf numFmtId="0" fontId="8" fillId="2" borderId="15" xfId="0" applyFont="1" applyFill="1" applyBorder="1" applyAlignment="1">
      <alignment vertical="center"/>
    </xf>
    <xf numFmtId="0" fontId="8" fillId="3" borderId="14" xfId="0" applyFont="1" applyFill="1" applyBorder="1" applyAlignment="1">
      <alignment horizontal="left" vertical="center"/>
    </xf>
    <xf numFmtId="0" fontId="8" fillId="3" borderId="13" xfId="0" applyFont="1" applyFill="1" applyBorder="1" applyAlignment="1">
      <alignment horizontal="left" vertical="center"/>
    </xf>
    <xf numFmtId="0" fontId="8" fillId="3" borderId="15" xfId="0" applyFont="1" applyFill="1" applyBorder="1" applyAlignment="1">
      <alignment horizontal="left" vertical="center"/>
    </xf>
    <xf numFmtId="0" fontId="8" fillId="3" borderId="1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7" fillId="3" borderId="7" xfId="0" applyFont="1" applyFill="1" applyBorder="1" applyAlignment="1">
      <alignment horizontal="left" vertical="center" wrapText="1"/>
    </xf>
    <xf numFmtId="0" fontId="8" fillId="2" borderId="14" xfId="0" applyFont="1" applyFill="1" applyBorder="1" applyAlignment="1">
      <alignment horizontal="left" vertical="center"/>
    </xf>
    <xf numFmtId="0" fontId="8" fillId="3" borderId="13" xfId="0" applyFont="1" applyFill="1" applyBorder="1" applyAlignment="1">
      <alignment vertical="center"/>
    </xf>
    <xf numFmtId="0" fontId="8" fillId="3" borderId="15" xfId="0" applyFont="1" applyFill="1" applyBorder="1" applyAlignment="1">
      <alignment vertical="center"/>
    </xf>
    <xf numFmtId="0" fontId="17" fillId="3" borderId="7" xfId="0" applyFont="1" applyFill="1" applyBorder="1" applyAlignment="1">
      <alignment horizontal="left" vertical="top" wrapText="1"/>
    </xf>
    <xf numFmtId="0" fontId="17" fillId="3" borderId="9" xfId="0" applyFont="1" applyFill="1" applyBorder="1" applyAlignment="1">
      <alignment horizontal="left" vertical="top" wrapText="1"/>
    </xf>
    <xf numFmtId="0" fontId="8" fillId="3" borderId="14" xfId="0" applyFont="1" applyFill="1" applyBorder="1" applyAlignment="1">
      <alignment horizontal="left" vertical="center" wrapText="1"/>
    </xf>
    <xf numFmtId="0" fontId="8" fillId="2" borderId="11" xfId="0" applyFont="1" applyFill="1" applyBorder="1" applyAlignment="1">
      <alignment vertical="center"/>
    </xf>
    <xf numFmtId="0" fontId="0" fillId="3" borderId="15" xfId="0" applyFont="1" applyFill="1" applyBorder="1" applyAlignment="1">
      <alignment vertical="center"/>
    </xf>
    <xf numFmtId="0" fontId="0" fillId="3" borderId="1" xfId="0" applyFont="1" applyFill="1" applyBorder="1" applyAlignment="1">
      <alignment vertical="center"/>
    </xf>
    <xf numFmtId="0" fontId="0" fillId="3" borderId="2" xfId="0" applyFont="1" applyFill="1" applyBorder="1" applyAlignment="1">
      <alignment vertical="center"/>
    </xf>
    <xf numFmtId="0" fontId="0" fillId="3" borderId="4" xfId="0" applyFont="1" applyFill="1" applyBorder="1" applyAlignment="1">
      <alignment horizontal="center" vertical="center"/>
    </xf>
    <xf numFmtId="0" fontId="0" fillId="3" borderId="2" xfId="0" applyFont="1" applyFill="1" applyBorder="1" applyAlignment="1">
      <alignment horizontal="center" vertical="center"/>
    </xf>
    <xf numFmtId="0" fontId="6" fillId="3" borderId="4" xfId="0" applyFont="1" applyFill="1" applyBorder="1" applyAlignment="1">
      <alignment vertical="top" wrapText="1"/>
    </xf>
    <xf numFmtId="0" fontId="0" fillId="2" borderId="9" xfId="0" applyFont="1" applyFill="1" applyBorder="1" applyAlignment="1">
      <alignment vertical="center"/>
    </xf>
    <xf numFmtId="0" fontId="6" fillId="3" borderId="7" xfId="0" applyFont="1" applyFill="1" applyBorder="1" applyAlignment="1">
      <alignment vertical="top" wrapText="1"/>
    </xf>
    <xf numFmtId="0" fontId="17" fillId="3" borderId="7" xfId="0" applyFont="1" applyFill="1" applyBorder="1" applyAlignment="1">
      <alignment vertical="top" wrapText="1"/>
    </xf>
    <xf numFmtId="0" fontId="8" fillId="3" borderId="5"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14" xfId="0" applyFont="1" applyFill="1" applyBorder="1" applyAlignment="1">
      <alignment horizontal="center" vertical="center" wrapText="1"/>
    </xf>
    <xf numFmtId="0" fontId="0" fillId="3" borderId="2" xfId="0" applyFont="1" applyFill="1" applyBorder="1"/>
    <xf numFmtId="0" fontId="0" fillId="3" borderId="4" xfId="0" applyFont="1" applyFill="1" applyBorder="1" applyAlignment="1">
      <alignment horizontal="center"/>
    </xf>
    <xf numFmtId="0" fontId="9" fillId="2" borderId="14" xfId="0" applyFont="1" applyFill="1" applyBorder="1" applyAlignment="1">
      <alignment horizontal="center" vertical="center" wrapText="1"/>
    </xf>
    <xf numFmtId="0" fontId="6" fillId="2" borderId="3" xfId="0" applyFont="1" applyFill="1" applyBorder="1" applyAlignment="1">
      <alignment vertical="top"/>
    </xf>
    <xf numFmtId="0" fontId="6" fillId="3" borderId="3" xfId="0" applyFont="1" applyFill="1" applyBorder="1" applyAlignment="1">
      <alignment vertical="top"/>
    </xf>
    <xf numFmtId="0" fontId="0" fillId="0" borderId="0" xfId="0" applyFont="1" applyFill="1"/>
    <xf numFmtId="0" fontId="0" fillId="3" borderId="14" xfId="0" applyFont="1" applyFill="1" applyBorder="1" applyAlignment="1">
      <alignment horizontal="left" vertical="center" wrapText="1"/>
    </xf>
    <xf numFmtId="14" fontId="8" fillId="3" borderId="14" xfId="0" applyNumberFormat="1" applyFont="1" applyFill="1" applyBorder="1" applyAlignment="1">
      <alignment horizontal="left" vertical="center" wrapText="1"/>
    </xf>
    <xf numFmtId="0" fontId="8" fillId="3" borderId="4" xfId="0" applyFont="1" applyFill="1" applyBorder="1" applyAlignment="1">
      <alignment horizontal="center" vertical="center"/>
    </xf>
    <xf numFmtId="0" fontId="17" fillId="3" borderId="3" xfId="0" applyFont="1" applyFill="1" applyBorder="1" applyAlignment="1">
      <alignment horizontal="left" vertical="center" wrapText="1"/>
    </xf>
    <xf numFmtId="0" fontId="0" fillId="2" borderId="4" xfId="0" applyFill="1" applyBorder="1" applyAlignment="1">
      <alignment vertical="center"/>
    </xf>
    <xf numFmtId="0" fontId="0" fillId="2" borderId="4" xfId="0" applyFill="1" applyBorder="1" applyAlignment="1">
      <alignment horizontal="center" vertical="center"/>
    </xf>
    <xf numFmtId="0" fontId="0" fillId="2" borderId="3" xfId="0" applyFill="1" applyBorder="1" applyAlignment="1">
      <alignment vertical="center" wrapText="1"/>
    </xf>
    <xf numFmtId="0" fontId="0" fillId="2" borderId="1" xfId="0" applyFill="1" applyBorder="1" applyAlignment="1">
      <alignment vertical="center"/>
    </xf>
    <xf numFmtId="0" fontId="6" fillId="2" borderId="2" xfId="0" applyFont="1" applyFill="1" applyBorder="1" applyAlignment="1">
      <alignment vertical="top" wrapText="1"/>
    </xf>
    <xf numFmtId="0" fontId="0" fillId="0" borderId="0" xfId="0" applyFill="1"/>
    <xf numFmtId="0" fontId="0" fillId="0" borderId="0" xfId="0" applyFill="1" applyAlignment="1">
      <alignment horizontal="left"/>
    </xf>
    <xf numFmtId="0" fontId="9" fillId="0" borderId="0" xfId="0" applyFont="1" applyFill="1"/>
    <xf numFmtId="0" fontId="0" fillId="0" borderId="0" xfId="0" applyFill="1" applyAlignment="1">
      <alignment vertical="center"/>
    </xf>
    <xf numFmtId="0" fontId="0" fillId="0" borderId="0" xfId="0" applyFill="1" applyBorder="1"/>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0" fillId="0" borderId="0" xfId="0" applyAlignment="1">
      <alignment horizontal="left" vertical="center" wrapText="1"/>
    </xf>
    <xf numFmtId="0" fontId="8" fillId="3" borderId="14"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6" fillId="3" borderId="14"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17" fillId="3" borderId="14"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5"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3"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5" xfId="0" applyFont="1" applyFill="1" applyBorder="1" applyAlignment="1">
      <alignment horizontal="center" vertical="center"/>
    </xf>
    <xf numFmtId="0" fontId="17" fillId="2" borderId="14"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4" xfId="0" applyFont="1" applyFill="1" applyBorder="1" applyAlignment="1">
      <alignment vertical="top" wrapText="1"/>
    </xf>
    <xf numFmtId="0" fontId="17" fillId="2" borderId="15" xfId="0" applyFont="1" applyFill="1" applyBorder="1" applyAlignment="1">
      <alignment vertical="top" wrapText="1"/>
    </xf>
    <xf numFmtId="0" fontId="17" fillId="3" borderId="13" xfId="0" applyFont="1" applyFill="1" applyBorder="1" applyAlignment="1">
      <alignment horizontal="left" vertical="top" wrapText="1"/>
    </xf>
    <xf numFmtId="0" fontId="17" fillId="2" borderId="13" xfId="0" applyFont="1" applyFill="1" applyBorder="1" applyAlignment="1">
      <alignment horizontal="left" vertical="center" wrapText="1"/>
    </xf>
    <xf numFmtId="0" fontId="17" fillId="3" borderId="14" xfId="0" applyFont="1" applyFill="1" applyBorder="1" applyAlignment="1">
      <alignment horizontal="left" vertical="top" wrapText="1"/>
    </xf>
    <xf numFmtId="0" fontId="17" fillId="3" borderId="15"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3" xfId="0" applyFont="1" applyFill="1" applyBorder="1" applyAlignment="1">
      <alignment horizontal="left" vertical="top" wrapText="1"/>
    </xf>
    <xf numFmtId="0" fontId="8" fillId="2" borderId="13" xfId="0" applyFont="1" applyFill="1" applyBorder="1" applyAlignment="1">
      <alignment horizontal="center" vertical="center"/>
    </xf>
    <xf numFmtId="0" fontId="0" fillId="2" borderId="15" xfId="0" applyFont="1" applyFill="1" applyBorder="1" applyAlignment="1">
      <alignment horizontal="center" vertical="center"/>
    </xf>
    <xf numFmtId="164" fontId="8" fillId="2" borderId="14" xfId="1" applyNumberFormat="1" applyFont="1" applyFill="1" applyBorder="1" applyAlignment="1">
      <alignment horizontal="center" vertical="center"/>
    </xf>
    <xf numFmtId="164" fontId="8" fillId="2" borderId="15" xfId="1" applyNumberFormat="1" applyFont="1" applyFill="1" applyBorder="1" applyAlignment="1">
      <alignment horizontal="center" vertical="center"/>
    </xf>
    <xf numFmtId="0" fontId="0" fillId="3" borderId="14"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8" fillId="3" borderId="14"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17" fillId="3" borderId="7" xfId="0" applyFont="1" applyFill="1" applyBorder="1" applyAlignment="1">
      <alignment horizontal="left" vertical="top" wrapText="1"/>
    </xf>
    <xf numFmtId="0" fontId="17" fillId="3" borderId="9" xfId="0" applyFont="1" applyFill="1" applyBorder="1" applyAlignment="1">
      <alignment horizontal="left" vertical="top" wrapText="1"/>
    </xf>
    <xf numFmtId="0" fontId="17" fillId="3" borderId="12" xfId="0" applyFont="1" applyFill="1" applyBorder="1" applyAlignment="1">
      <alignment horizontal="left" vertical="top" wrapText="1"/>
    </xf>
    <xf numFmtId="0" fontId="8" fillId="3" borderId="5" xfId="0" applyFont="1" applyFill="1" applyBorder="1" applyAlignment="1">
      <alignment horizontal="left" vertical="center" wrapText="1"/>
    </xf>
    <xf numFmtId="0" fontId="8" fillId="3" borderId="8"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8"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9"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17" fillId="2" borderId="14" xfId="0" applyFont="1" applyFill="1" applyBorder="1" applyAlignment="1">
      <alignment horizontal="center" vertical="top" wrapText="1"/>
    </xf>
    <xf numFmtId="0" fontId="17" fillId="2" borderId="15" xfId="0" applyFont="1" applyFill="1" applyBorder="1" applyAlignment="1">
      <alignment horizontal="center" vertical="top" wrapText="1"/>
    </xf>
    <xf numFmtId="0" fontId="17" fillId="3" borderId="4" xfId="0" applyFont="1" applyFill="1" applyBorder="1" applyAlignment="1">
      <alignment horizontal="left" vertical="top" wrapText="1"/>
    </xf>
    <xf numFmtId="0" fontId="17" fillId="2" borderId="4" xfId="0" applyFont="1" applyFill="1" applyBorder="1" applyAlignment="1">
      <alignment horizontal="left" vertical="top" wrapText="1"/>
    </xf>
    <xf numFmtId="0" fontId="8" fillId="3" borderId="14" xfId="0" applyFont="1" applyFill="1" applyBorder="1" applyAlignment="1">
      <alignment horizontal="left" vertical="center"/>
    </xf>
    <xf numFmtId="0" fontId="8" fillId="3" borderId="13" xfId="0" applyFont="1" applyFill="1" applyBorder="1" applyAlignment="1">
      <alignment horizontal="left" vertical="center"/>
    </xf>
    <xf numFmtId="0" fontId="17" fillId="3" borderId="7" xfId="0" applyFont="1" applyFill="1" applyBorder="1" applyAlignment="1">
      <alignment vertical="top" wrapText="1"/>
    </xf>
    <xf numFmtId="0" fontId="17" fillId="3" borderId="9" xfId="0" applyFont="1" applyFill="1" applyBorder="1" applyAlignment="1">
      <alignment vertical="top" wrapText="1"/>
    </xf>
    <xf numFmtId="0" fontId="8" fillId="2" borderId="14" xfId="0" applyFont="1" applyFill="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7" fillId="2" borderId="7" xfId="0" applyFont="1" applyFill="1" applyBorder="1" applyAlignment="1">
      <alignment horizontal="left" vertical="top" wrapText="1"/>
    </xf>
    <xf numFmtId="0" fontId="17" fillId="2" borderId="9" xfId="0" applyFont="1" applyFill="1" applyBorder="1" applyAlignment="1">
      <alignment horizontal="left" vertical="top" wrapText="1"/>
    </xf>
    <xf numFmtId="0" fontId="8" fillId="2" borderId="1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17" fillId="2" borderId="12" xfId="0" applyFont="1" applyFill="1" applyBorder="1" applyAlignment="1">
      <alignment horizontal="left" vertical="top" wrapText="1"/>
    </xf>
    <xf numFmtId="0" fontId="17" fillId="2" borderId="7"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8" fillId="3" borderId="15" xfId="0" applyFont="1" applyFill="1" applyBorder="1" applyAlignment="1">
      <alignment horizontal="left" vertical="center"/>
    </xf>
    <xf numFmtId="0" fontId="8" fillId="2" borderId="15" xfId="0" applyFont="1" applyFill="1" applyBorder="1" applyAlignment="1">
      <alignment horizontal="left" vertical="center"/>
    </xf>
    <xf numFmtId="0" fontId="8" fillId="2" borderId="13" xfId="0" applyFont="1" applyFill="1" applyBorder="1" applyAlignment="1">
      <alignment vertical="center"/>
    </xf>
    <xf numFmtId="0" fontId="8" fillId="2" borderId="15" xfId="0" applyFont="1" applyFill="1" applyBorder="1" applyAlignment="1">
      <alignment vertical="center"/>
    </xf>
    <xf numFmtId="0" fontId="17" fillId="2" borderId="9" xfId="0" applyFont="1" applyFill="1" applyBorder="1" applyAlignment="1">
      <alignment vertical="center" wrapText="1"/>
    </xf>
    <xf numFmtId="0" fontId="17" fillId="2" borderId="12" xfId="0" applyFont="1" applyFill="1" applyBorder="1" applyAlignment="1">
      <alignment vertical="center" wrapText="1"/>
    </xf>
  </cellXfs>
  <cellStyles count="29">
    <cellStyle name="0 - Cell Style 1" xfId="11" xr:uid="{95FA3AC6-034C-427E-AC42-84A31F21B87C}"/>
    <cellStyle name="0 - Cell Style 2" xfId="12" xr:uid="{D1F380B2-9A04-436F-B42D-AC937148A239}"/>
    <cellStyle name="20% - Accent1 12 3" xfId="13" xr:uid="{CADEB635-E000-4474-81D5-2C65A002B4AF}"/>
    <cellStyle name="Accent5" xfId="8" builtinId="45" customBuiltin="1"/>
    <cellStyle name="Bad" xfId="4" builtinId="27" customBuiltin="1"/>
    <cellStyle name="Bad 2" xfId="17" xr:uid="{3CADE67C-BFDC-42FF-93C9-21371DF077D8}"/>
    <cellStyle name="Calculation" xfId="6" builtinId="22" customBuiltin="1"/>
    <cellStyle name="Check Cell" xfId="7" builtinId="23" customBuiltin="1"/>
    <cellStyle name="Currency 2" xfId="18" xr:uid="{CA7BA927-FCE4-44EB-843A-658E56719123}"/>
    <cellStyle name="Good" xfId="3" builtinId="26" customBuiltin="1"/>
    <cellStyle name="Good 2" xfId="16" xr:uid="{B9636921-95EB-48EE-8A59-3DDED4419F59}"/>
    <cellStyle name="Heading 1 2" xfId="26" xr:uid="{BD0A93EF-F1B1-4B6A-9916-E87AAB1F8886}"/>
    <cellStyle name="Heading 2" xfId="2" builtinId="17"/>
    <cellStyle name="Heading 2 2" xfId="27" xr:uid="{F8EDFAE2-AD47-40E8-ACFE-074D0B40FE1E}"/>
    <cellStyle name="Heading 3 2" xfId="28" xr:uid="{1AEC9107-39B8-4E11-AE77-0E827B5EB84C}"/>
    <cellStyle name="Hyperlink 2" xfId="19" xr:uid="{3DFC5BE2-318D-40AA-A96E-D37EDFD49499}"/>
    <cellStyle name="Hyperlink 3" xfId="10" xr:uid="{79F100FE-76BA-44EC-823F-0AD792DB8C6D}"/>
    <cellStyle name="Input" xfId="5" builtinId="20" customBuiltin="1"/>
    <cellStyle name="Neutral 2" xfId="9" xr:uid="{DAD2E38A-B20D-420E-852D-68CDD9ED4943}"/>
    <cellStyle name="Normal" xfId="0" builtinId="0"/>
    <cellStyle name="Normal 13" xfId="21" xr:uid="{8565AF60-1FD6-4A2B-BE0C-7515A460E4D3}"/>
    <cellStyle name="Normal 13 2" xfId="22" xr:uid="{856B8965-56A5-40BB-BA84-C41CEF680F02}"/>
    <cellStyle name="Normal 14" xfId="20" xr:uid="{150D518B-FEEF-476B-A820-9A1AF75851B8}"/>
    <cellStyle name="Normal 2" xfId="14" xr:uid="{6C06F4BB-0E71-4DC7-8B0A-0C78D7D7C242}"/>
    <cellStyle name="Normal 2 2" xfId="23" xr:uid="{E4799A1F-F08F-4002-B040-6E0FD3BF3297}"/>
    <cellStyle name="Normal 3" xfId="15" xr:uid="{A07C4AF6-00CD-449F-B89F-D6B517B339CE}"/>
    <cellStyle name="Normal 5" xfId="25" xr:uid="{66FC254C-9C4B-4673-B969-73E858BD114D}"/>
    <cellStyle name="Percent 2" xfId="1" xr:uid="{00000000-0005-0000-0000-000005000000}"/>
    <cellStyle name="Percent 4" xfId="24" xr:uid="{7D33410A-17B3-4AAB-92FF-2CC83D5483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C5DA-6A06-4A58-8A30-1347478951C3}">
  <sheetPr>
    <tabColor theme="5" tint="-0.249977111117893"/>
  </sheetPr>
  <dimension ref="B2:Q27"/>
  <sheetViews>
    <sheetView showGridLines="0" tabSelected="1" zoomScale="85" zoomScaleNormal="85" workbookViewId="0">
      <selection activeCell="D24" sqref="D24"/>
    </sheetView>
  </sheetViews>
  <sheetFormatPr defaultColWidth="9.15234375" defaultRowHeight="14.6" x14ac:dyDescent="0.4"/>
  <cols>
    <col min="1" max="1" width="6.4609375" style="57" customWidth="1"/>
    <col min="2" max="2" width="28.15234375" style="57" bestFit="1" customWidth="1"/>
    <col min="3" max="3" width="31.84375" style="57" customWidth="1"/>
    <col min="4" max="4" width="34.53515625" style="57" customWidth="1"/>
    <col min="5" max="5" width="51.4609375" style="57" customWidth="1"/>
    <col min="6" max="16384" width="9.15234375" style="57"/>
  </cols>
  <sheetData>
    <row r="2" spans="2:17" ht="19.75" thickBot="1" x14ac:dyDescent="0.45">
      <c r="B2" s="173" t="s">
        <v>750</v>
      </c>
    </row>
    <row r="3" spans="2:17" ht="15" thickTop="1" x14ac:dyDescent="0.4"/>
    <row r="4" spans="2:17" ht="17.149999999999999" thickBot="1" x14ac:dyDescent="0.45">
      <c r="B4" s="174">
        <v>1</v>
      </c>
      <c r="C4" s="53" t="s">
        <v>751</v>
      </c>
    </row>
    <row r="5" spans="2:17" ht="15" thickTop="1" x14ac:dyDescent="0.4">
      <c r="C5" s="117" t="s">
        <v>590</v>
      </c>
    </row>
    <row r="6" spans="2:17" x14ac:dyDescent="0.4">
      <c r="C6" s="117" t="s">
        <v>589</v>
      </c>
    </row>
    <row r="7" spans="2:17" x14ac:dyDescent="0.4">
      <c r="C7" s="117" t="s">
        <v>587</v>
      </c>
    </row>
    <row r="8" spans="2:17" x14ac:dyDescent="0.4">
      <c r="C8" s="117" t="s">
        <v>588</v>
      </c>
    </row>
    <row r="9" spans="2:17" x14ac:dyDescent="0.4">
      <c r="C9" s="117"/>
    </row>
    <row r="10" spans="2:17" ht="17.149999999999999" thickBot="1" x14ac:dyDescent="0.45">
      <c r="B10" s="55">
        <v>2</v>
      </c>
      <c r="C10" s="53" t="s">
        <v>748</v>
      </c>
    </row>
    <row r="11" spans="2:17" ht="15" thickTop="1" x14ac:dyDescent="0.4">
      <c r="C11" s="274" t="s">
        <v>1</v>
      </c>
      <c r="D11" s="57" t="s">
        <v>148</v>
      </c>
    </row>
    <row r="12" spans="2:17" x14ac:dyDescent="0.4">
      <c r="C12" s="275"/>
      <c r="D12" s="177" t="s">
        <v>149</v>
      </c>
      <c r="E12" s="177"/>
      <c r="F12" s="177"/>
      <c r="G12" s="177"/>
      <c r="H12" s="177"/>
      <c r="I12" s="177"/>
      <c r="J12" s="177"/>
      <c r="K12" s="177"/>
      <c r="L12" s="177"/>
      <c r="M12" s="177"/>
      <c r="N12" s="177"/>
      <c r="O12" s="177"/>
      <c r="P12" s="177"/>
      <c r="Q12" s="177"/>
    </row>
    <row r="13" spans="2:17" ht="29.25" customHeight="1" x14ac:dyDescent="0.4">
      <c r="C13" s="274" t="s">
        <v>2</v>
      </c>
      <c r="D13" s="276" t="s">
        <v>150</v>
      </c>
      <c r="E13" s="276"/>
      <c r="F13" s="276"/>
      <c r="G13" s="276"/>
      <c r="H13" s="276"/>
      <c r="I13" s="276"/>
      <c r="J13" s="276"/>
      <c r="K13" s="276"/>
      <c r="L13" s="276"/>
      <c r="M13" s="276"/>
      <c r="N13" s="276"/>
      <c r="O13" s="276"/>
      <c r="P13" s="276"/>
      <c r="Q13" s="276"/>
    </row>
    <row r="14" spans="2:17" x14ac:dyDescent="0.4">
      <c r="C14" s="274"/>
      <c r="D14" s="57" t="s">
        <v>151</v>
      </c>
    </row>
    <row r="15" spans="2:17" x14ac:dyDescent="0.4">
      <c r="C15" s="117"/>
    </row>
    <row r="16" spans="2:17" ht="17.149999999999999" thickBot="1" x14ac:dyDescent="0.45">
      <c r="B16" s="174">
        <v>3</v>
      </c>
      <c r="C16" s="53" t="s">
        <v>585</v>
      </c>
    </row>
    <row r="17" spans="2:15" ht="15" thickTop="1" x14ac:dyDescent="0.4">
      <c r="C17" s="54"/>
      <c r="D17" s="57" t="s">
        <v>749</v>
      </c>
    </row>
    <row r="18" spans="2:15" x14ac:dyDescent="0.4">
      <c r="C18" s="175"/>
    </row>
    <row r="19" spans="2:15" ht="17.149999999999999" thickBot="1" x14ac:dyDescent="0.45">
      <c r="B19" s="174">
        <v>4</v>
      </c>
      <c r="C19" s="53" t="s">
        <v>152</v>
      </c>
      <c r="D19" s="53"/>
      <c r="E19" s="53"/>
    </row>
    <row r="20" spans="2:15" ht="15" thickTop="1" x14ac:dyDescent="0.4">
      <c r="C20" s="54" t="s">
        <v>153</v>
      </c>
      <c r="D20" s="57" t="s">
        <v>154</v>
      </c>
    </row>
    <row r="21" spans="2:15" x14ac:dyDescent="0.4">
      <c r="D21" s="57" t="s">
        <v>586</v>
      </c>
    </row>
    <row r="23" spans="2:15" ht="17.149999999999999" thickBot="1" x14ac:dyDescent="0.45">
      <c r="B23" s="174">
        <v>5</v>
      </c>
      <c r="C23" s="53" t="s">
        <v>752</v>
      </c>
      <c r="D23" s="53"/>
      <c r="E23" s="53"/>
    </row>
    <row r="24" spans="2:15" customFormat="1" ht="15" thickTop="1" x14ac:dyDescent="0.4">
      <c r="B24" s="57"/>
      <c r="C24" s="54" t="s">
        <v>753</v>
      </c>
      <c r="D24" s="57" t="s">
        <v>754</v>
      </c>
      <c r="E24" s="57"/>
      <c r="F24" s="57"/>
      <c r="G24" s="57"/>
      <c r="H24" s="57"/>
      <c r="I24" s="57"/>
      <c r="J24" s="57"/>
      <c r="K24" s="57"/>
      <c r="L24" s="57"/>
      <c r="M24" s="57"/>
      <c r="N24" s="57"/>
      <c r="O24" s="57"/>
    </row>
    <row r="25" spans="2:15" customFormat="1" x14ac:dyDescent="0.4">
      <c r="B25" s="57"/>
      <c r="C25" s="57"/>
      <c r="D25" s="57" t="s">
        <v>755</v>
      </c>
      <c r="E25" s="57"/>
      <c r="F25" s="57"/>
      <c r="G25" s="57"/>
      <c r="H25" s="57"/>
      <c r="I25" s="57"/>
      <c r="J25" s="57"/>
      <c r="K25" s="57"/>
      <c r="L25" s="57"/>
      <c r="M25" s="57"/>
      <c r="N25" s="57"/>
      <c r="O25" s="57"/>
    </row>
    <row r="26" spans="2:15" customFormat="1" x14ac:dyDescent="0.4">
      <c r="B26" s="57"/>
      <c r="C26" s="57"/>
      <c r="D26" s="57" t="s">
        <v>756</v>
      </c>
      <c r="E26" s="57"/>
      <c r="F26" s="57"/>
      <c r="G26" s="57"/>
      <c r="H26" s="57"/>
      <c r="I26" s="57"/>
      <c r="J26" s="57"/>
      <c r="K26" s="57"/>
      <c r="L26" s="57"/>
      <c r="M26" s="57"/>
      <c r="N26" s="57"/>
      <c r="O26" s="57"/>
    </row>
    <row r="27" spans="2:15" customFormat="1" x14ac:dyDescent="0.4"/>
  </sheetData>
  <mergeCells count="3">
    <mergeCell ref="C11:C12"/>
    <mergeCell ref="C13:C14"/>
    <mergeCell ref="D13:Q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66"/>
  <sheetViews>
    <sheetView zoomScale="85" zoomScaleNormal="85" workbookViewId="0">
      <selection activeCell="J1" sqref="J1"/>
    </sheetView>
  </sheetViews>
  <sheetFormatPr defaultColWidth="9.15234375" defaultRowHeight="14.6" x14ac:dyDescent="0.4"/>
  <cols>
    <col min="1" max="1" width="13.84375" style="2" customWidth="1"/>
    <col min="2" max="2" width="17.4609375" style="2" customWidth="1"/>
    <col min="3" max="3" width="24.84375" style="2" bestFit="1" customWidth="1"/>
    <col min="4" max="4" width="10.53515625" style="2" customWidth="1"/>
    <col min="5" max="5" width="48.53515625" style="2" customWidth="1"/>
    <col min="6" max="6" width="16.921875" style="34" customWidth="1"/>
    <col min="7" max="7" width="13.921875" style="34" customWidth="1"/>
    <col min="8" max="8" width="15.921875" style="34" customWidth="1"/>
    <col min="9" max="9" width="112.84375" style="36" customWidth="1"/>
    <col min="10" max="10" width="15.3828125" style="101" customWidth="1"/>
    <col min="11" max="11" width="9.15234375" style="2"/>
    <col min="12" max="16384" width="9.15234375" style="30"/>
  </cols>
  <sheetData>
    <row r="1" spans="1:10" x14ac:dyDescent="0.4">
      <c r="A1" s="5" t="s">
        <v>10</v>
      </c>
      <c r="B1" s="6" t="s">
        <v>11</v>
      </c>
      <c r="C1" s="7" t="s">
        <v>12</v>
      </c>
      <c r="D1" s="6" t="s">
        <v>13</v>
      </c>
      <c r="E1" s="8" t="s">
        <v>14</v>
      </c>
      <c r="F1" s="8" t="s">
        <v>15</v>
      </c>
      <c r="G1" s="7" t="s">
        <v>16</v>
      </c>
      <c r="H1" s="6" t="s">
        <v>17</v>
      </c>
      <c r="I1" s="69" t="s">
        <v>18</v>
      </c>
      <c r="J1" s="39" t="s">
        <v>231</v>
      </c>
    </row>
    <row r="2" spans="1:10" ht="15.75" customHeight="1" x14ac:dyDescent="0.4">
      <c r="A2" s="10" t="s">
        <v>19</v>
      </c>
      <c r="B2" s="11" t="s">
        <v>20</v>
      </c>
      <c r="C2" s="12" t="s">
        <v>21</v>
      </c>
      <c r="D2" s="11" t="s">
        <v>22</v>
      </c>
      <c r="E2" s="12" t="s">
        <v>621</v>
      </c>
      <c r="F2" s="13"/>
      <c r="G2" s="13"/>
      <c r="H2" s="66"/>
      <c r="I2" s="306" t="s">
        <v>607</v>
      </c>
      <c r="J2" s="297" t="s">
        <v>222</v>
      </c>
    </row>
    <row r="3" spans="1:10" ht="15.75" customHeight="1" x14ac:dyDescent="0.4">
      <c r="A3" s="10" t="str">
        <f t="shared" ref="A3:A76" si="0">IF(C3=C2,A2,REPLACE(A2,LEN(A2)-LEN((RIGHT(A2,3)*1+1)*1)+1,LEN((RIGHT(A2,3)*1+1)*1),RIGHT(A2,3)*1+1))</f>
        <v>RE001</v>
      </c>
      <c r="B3" s="11" t="s">
        <v>20</v>
      </c>
      <c r="C3" s="12" t="s">
        <v>21</v>
      </c>
      <c r="D3" s="11" t="s">
        <v>23</v>
      </c>
      <c r="E3" s="12" t="s">
        <v>26</v>
      </c>
      <c r="F3" s="13"/>
      <c r="G3" s="13"/>
      <c r="H3" s="67"/>
      <c r="I3" s="306"/>
      <c r="J3" s="298"/>
    </row>
    <row r="4" spans="1:10" ht="15.75" customHeight="1" x14ac:dyDescent="0.4">
      <c r="A4" s="10" t="str">
        <f t="shared" si="0"/>
        <v>RE001</v>
      </c>
      <c r="B4" s="11" t="s">
        <v>20</v>
      </c>
      <c r="C4" s="12" t="s">
        <v>21</v>
      </c>
      <c r="D4" s="11" t="s">
        <v>25</v>
      </c>
      <c r="E4" s="12" t="s">
        <v>221</v>
      </c>
      <c r="F4" s="13"/>
      <c r="G4" s="13"/>
      <c r="H4" s="63"/>
      <c r="I4" s="306"/>
      <c r="J4" s="298"/>
    </row>
    <row r="5" spans="1:10" ht="15.75" customHeight="1" x14ac:dyDescent="0.4">
      <c r="A5" s="10" t="str">
        <f t="shared" si="0"/>
        <v>RE001</v>
      </c>
      <c r="B5" s="11" t="s">
        <v>20</v>
      </c>
      <c r="C5" s="12" t="s">
        <v>21</v>
      </c>
      <c r="D5" s="11" t="s">
        <v>27</v>
      </c>
      <c r="E5" s="12" t="s">
        <v>622</v>
      </c>
      <c r="F5" s="13"/>
      <c r="G5" s="13"/>
      <c r="H5" s="63"/>
      <c r="I5" s="306"/>
      <c r="J5" s="298"/>
    </row>
    <row r="6" spans="1:10" ht="15.75" customHeight="1" x14ac:dyDescent="0.4">
      <c r="A6" s="10" t="str">
        <f t="shared" si="0"/>
        <v>RE001</v>
      </c>
      <c r="B6" s="11" t="s">
        <v>20</v>
      </c>
      <c r="C6" s="12" t="s">
        <v>21</v>
      </c>
      <c r="D6" s="11" t="s">
        <v>28</v>
      </c>
      <c r="E6" s="12" t="s">
        <v>623</v>
      </c>
      <c r="F6" s="13"/>
      <c r="G6" s="13"/>
      <c r="H6" s="63"/>
      <c r="I6" s="306"/>
      <c r="J6" s="298"/>
    </row>
    <row r="7" spans="1:10" ht="15.75" customHeight="1" x14ac:dyDescent="0.4">
      <c r="A7" s="10" t="str">
        <f t="shared" si="0"/>
        <v>RE001</v>
      </c>
      <c r="B7" s="11" t="s">
        <v>20</v>
      </c>
      <c r="C7" s="73" t="s">
        <v>21</v>
      </c>
      <c r="D7" s="74" t="s">
        <v>30</v>
      </c>
      <c r="E7" s="12" t="s">
        <v>624</v>
      </c>
      <c r="F7" s="13" t="s">
        <v>31</v>
      </c>
      <c r="G7" s="13"/>
      <c r="H7" s="63"/>
      <c r="I7" s="306"/>
      <c r="J7" s="298"/>
    </row>
    <row r="8" spans="1:10" ht="15.75" customHeight="1" x14ac:dyDescent="0.4">
      <c r="A8" s="10" t="str">
        <f t="shared" si="0"/>
        <v>RE001</v>
      </c>
      <c r="B8" s="11" t="s">
        <v>20</v>
      </c>
      <c r="C8" s="73" t="s">
        <v>21</v>
      </c>
      <c r="D8" s="74" t="s">
        <v>43</v>
      </c>
      <c r="E8" s="73" t="s">
        <v>625</v>
      </c>
      <c r="F8" s="13" t="s">
        <v>31</v>
      </c>
      <c r="G8" s="13"/>
      <c r="H8" s="63"/>
      <c r="I8" s="306"/>
      <c r="J8" s="299"/>
    </row>
    <row r="9" spans="1:10" ht="15.75" customHeight="1" x14ac:dyDescent="0.4">
      <c r="A9" s="70" t="str">
        <f t="shared" si="0"/>
        <v>RE002</v>
      </c>
      <c r="B9" s="14" t="s">
        <v>20</v>
      </c>
      <c r="C9" s="48" t="s">
        <v>32</v>
      </c>
      <c r="D9" s="47" t="s">
        <v>22</v>
      </c>
      <c r="E9" s="48" t="s">
        <v>177</v>
      </c>
      <c r="F9" s="16"/>
      <c r="G9" s="16"/>
      <c r="H9" s="60"/>
      <c r="I9" s="302" t="s">
        <v>609</v>
      </c>
      <c r="J9" s="290" t="s">
        <v>222</v>
      </c>
    </row>
    <row r="10" spans="1:10" ht="15.75" customHeight="1" x14ac:dyDescent="0.4">
      <c r="A10" s="17" t="str">
        <f t="shared" si="0"/>
        <v>RE002</v>
      </c>
      <c r="B10" s="18" t="s">
        <v>20</v>
      </c>
      <c r="C10" s="122" t="s">
        <v>32</v>
      </c>
      <c r="D10" s="50" t="s">
        <v>23</v>
      </c>
      <c r="E10" s="122" t="s">
        <v>175</v>
      </c>
      <c r="F10" s="20"/>
      <c r="G10" s="20"/>
      <c r="H10" s="61"/>
      <c r="I10" s="307"/>
      <c r="J10" s="312"/>
    </row>
    <row r="11" spans="1:10" ht="15.75" customHeight="1" x14ac:dyDescent="0.4">
      <c r="A11" s="17" t="str">
        <f t="shared" si="0"/>
        <v>RE002</v>
      </c>
      <c r="B11" s="18" t="s">
        <v>20</v>
      </c>
      <c r="C11" s="51" t="s">
        <v>32</v>
      </c>
      <c r="D11" s="50" t="s">
        <v>25</v>
      </c>
      <c r="E11" s="51" t="s">
        <v>626</v>
      </c>
      <c r="F11" s="20"/>
      <c r="G11" s="20"/>
      <c r="H11" s="61"/>
      <c r="I11" s="307"/>
      <c r="J11" s="312"/>
    </row>
    <row r="12" spans="1:10" ht="15.75" customHeight="1" x14ac:dyDescent="0.4">
      <c r="A12" s="17" t="str">
        <f t="shared" si="0"/>
        <v>RE002</v>
      </c>
      <c r="B12" s="18" t="s">
        <v>20</v>
      </c>
      <c r="C12" s="51" t="s">
        <v>32</v>
      </c>
      <c r="D12" s="50" t="s">
        <v>27</v>
      </c>
      <c r="E12" s="51" t="s">
        <v>627</v>
      </c>
      <c r="F12" s="20"/>
      <c r="G12" s="20"/>
      <c r="H12" s="61"/>
      <c r="I12" s="307"/>
      <c r="J12" s="312"/>
    </row>
    <row r="13" spans="1:10" ht="15.75" customHeight="1" x14ac:dyDescent="0.4">
      <c r="A13" s="17" t="str">
        <f t="shared" ref="A13:A22" si="1">IF(C13=C12,A12,REPLACE(A12,LEN(A12)-LEN((RIGHT(A12,3)*1+1)*1)+1,LEN((RIGHT(A12,3)*1+1)*1),RIGHT(A12,3)*1+1))</f>
        <v>RE002</v>
      </c>
      <c r="B13" s="18" t="s">
        <v>20</v>
      </c>
      <c r="C13" s="171" t="s">
        <v>32</v>
      </c>
      <c r="D13" s="50" t="s">
        <v>28</v>
      </c>
      <c r="E13" s="171" t="s">
        <v>176</v>
      </c>
      <c r="F13" s="186"/>
      <c r="G13" s="186"/>
      <c r="H13" s="61"/>
      <c r="I13" s="307"/>
      <c r="J13" s="312"/>
    </row>
    <row r="14" spans="1:10" ht="15.75" customHeight="1" x14ac:dyDescent="0.4">
      <c r="A14" s="17" t="str">
        <f t="shared" si="1"/>
        <v>RE002</v>
      </c>
      <c r="B14" s="18" t="s">
        <v>20</v>
      </c>
      <c r="C14" s="171" t="s">
        <v>32</v>
      </c>
      <c r="D14" s="50" t="s">
        <v>30</v>
      </c>
      <c r="E14" s="171" t="s">
        <v>581</v>
      </c>
      <c r="F14" s="186"/>
      <c r="G14" s="186"/>
      <c r="H14" s="61"/>
      <c r="I14" s="307"/>
      <c r="J14" s="312"/>
    </row>
    <row r="15" spans="1:10" ht="15.75" customHeight="1" x14ac:dyDescent="0.4">
      <c r="A15" s="17" t="str">
        <f t="shared" si="1"/>
        <v>RE002</v>
      </c>
      <c r="B15" s="18" t="s">
        <v>20</v>
      </c>
      <c r="C15" s="51" t="s">
        <v>32</v>
      </c>
      <c r="D15" s="50" t="s">
        <v>43</v>
      </c>
      <c r="E15" s="51" t="s">
        <v>628</v>
      </c>
      <c r="F15" s="20" t="s">
        <v>31</v>
      </c>
      <c r="G15" s="20"/>
      <c r="H15" s="61"/>
      <c r="I15" s="307"/>
      <c r="J15" s="291"/>
    </row>
    <row r="16" spans="1:10" ht="15.75" customHeight="1" x14ac:dyDescent="0.4">
      <c r="A16" s="71" t="str">
        <f t="shared" si="1"/>
        <v>RE003</v>
      </c>
      <c r="B16" s="21" t="s">
        <v>20</v>
      </c>
      <c r="C16" s="128" t="s">
        <v>440</v>
      </c>
      <c r="D16" s="75" t="s">
        <v>22</v>
      </c>
      <c r="E16" s="128" t="s">
        <v>24</v>
      </c>
      <c r="F16" s="23"/>
      <c r="G16" s="23"/>
      <c r="H16" s="64"/>
      <c r="I16" s="308" t="s">
        <v>608</v>
      </c>
      <c r="J16" s="292" t="s">
        <v>222</v>
      </c>
    </row>
    <row r="17" spans="1:10" ht="15.75" customHeight="1" x14ac:dyDescent="0.4">
      <c r="A17" s="10" t="str">
        <f t="shared" si="1"/>
        <v>RE003</v>
      </c>
      <c r="B17" s="11" t="s">
        <v>20</v>
      </c>
      <c r="C17" s="172" t="s">
        <v>440</v>
      </c>
      <c r="D17" s="74" t="s">
        <v>23</v>
      </c>
      <c r="E17" s="172" t="s">
        <v>29</v>
      </c>
      <c r="F17" s="178"/>
      <c r="G17" s="178"/>
      <c r="H17" s="63"/>
      <c r="I17" s="306"/>
      <c r="J17" s="293"/>
    </row>
    <row r="18" spans="1:10" ht="15.75" customHeight="1" x14ac:dyDescent="0.4">
      <c r="A18" s="10" t="str">
        <f t="shared" si="1"/>
        <v>RE003</v>
      </c>
      <c r="B18" s="11" t="s">
        <v>20</v>
      </c>
      <c r="C18" s="172" t="s">
        <v>440</v>
      </c>
      <c r="D18" s="74" t="s">
        <v>25</v>
      </c>
      <c r="E18" s="172" t="s">
        <v>629</v>
      </c>
      <c r="F18" s="178"/>
      <c r="G18" s="178"/>
      <c r="H18" s="63"/>
      <c r="I18" s="306"/>
      <c r="J18" s="293"/>
    </row>
    <row r="19" spans="1:10" ht="15.75" customHeight="1" x14ac:dyDescent="0.4">
      <c r="A19" s="72" t="str">
        <f t="shared" si="1"/>
        <v>RE003</v>
      </c>
      <c r="B19" s="24" t="s">
        <v>20</v>
      </c>
      <c r="C19" s="159" t="s">
        <v>440</v>
      </c>
      <c r="D19" s="188" t="s">
        <v>27</v>
      </c>
      <c r="E19" s="159" t="s">
        <v>630</v>
      </c>
      <c r="F19" s="25" t="s">
        <v>31</v>
      </c>
      <c r="G19" s="25"/>
      <c r="H19" s="65"/>
      <c r="I19" s="309"/>
      <c r="J19" s="294"/>
    </row>
    <row r="20" spans="1:10" ht="15.75" customHeight="1" x14ac:dyDescent="0.4">
      <c r="A20" s="70" t="str">
        <f t="shared" si="1"/>
        <v>RE004</v>
      </c>
      <c r="B20" s="14" t="s">
        <v>33</v>
      </c>
      <c r="C20" s="147" t="s">
        <v>36</v>
      </c>
      <c r="D20" s="47" t="s">
        <v>22</v>
      </c>
      <c r="E20" s="147" t="s">
        <v>34</v>
      </c>
      <c r="F20" s="16"/>
      <c r="G20" s="16"/>
      <c r="H20" s="60"/>
      <c r="I20" s="27" t="s">
        <v>37</v>
      </c>
      <c r="J20" s="181" t="s">
        <v>223</v>
      </c>
    </row>
    <row r="21" spans="1:10" ht="15.75" customHeight="1" x14ac:dyDescent="0.4">
      <c r="A21" s="71" t="str">
        <f t="shared" si="1"/>
        <v>RE005</v>
      </c>
      <c r="B21" s="21" t="s">
        <v>38</v>
      </c>
      <c r="C21" s="128" t="s">
        <v>39</v>
      </c>
      <c r="D21" s="75" t="s">
        <v>22</v>
      </c>
      <c r="E21" s="128" t="s">
        <v>582</v>
      </c>
      <c r="F21" s="23"/>
      <c r="G21" s="23"/>
      <c r="H21" s="64">
        <v>2019</v>
      </c>
      <c r="I21" s="285" t="s">
        <v>610</v>
      </c>
      <c r="J21" s="292" t="s">
        <v>222</v>
      </c>
    </row>
    <row r="22" spans="1:10" ht="15.75" customHeight="1" x14ac:dyDescent="0.4">
      <c r="A22" s="10" t="str">
        <f t="shared" si="1"/>
        <v>RE005</v>
      </c>
      <c r="B22" s="11" t="s">
        <v>38</v>
      </c>
      <c r="C22" s="158" t="s">
        <v>39</v>
      </c>
      <c r="D22" s="74" t="s">
        <v>23</v>
      </c>
      <c r="E22" s="158" t="s">
        <v>583</v>
      </c>
      <c r="F22" s="13"/>
      <c r="G22" s="13"/>
      <c r="H22" s="63"/>
      <c r="I22" s="286"/>
      <c r="J22" s="293"/>
    </row>
    <row r="23" spans="1:10" ht="15.75" customHeight="1" x14ac:dyDescent="0.4">
      <c r="A23" s="10" t="str">
        <f t="shared" si="0"/>
        <v>RE005</v>
      </c>
      <c r="B23" s="11" t="s">
        <v>38</v>
      </c>
      <c r="C23" s="158" t="s">
        <v>39</v>
      </c>
      <c r="D23" s="74" t="s">
        <v>25</v>
      </c>
      <c r="E23" s="158" t="s">
        <v>246</v>
      </c>
      <c r="F23" s="13"/>
      <c r="G23" s="13"/>
      <c r="H23" s="63"/>
      <c r="I23" s="286"/>
      <c r="J23" s="293"/>
    </row>
    <row r="24" spans="1:10" ht="15.75" customHeight="1" x14ac:dyDescent="0.4">
      <c r="A24" s="10" t="str">
        <f t="shared" si="0"/>
        <v>RE005</v>
      </c>
      <c r="B24" s="11" t="s">
        <v>38</v>
      </c>
      <c r="C24" s="158" t="s">
        <v>39</v>
      </c>
      <c r="D24" s="74" t="s">
        <v>27</v>
      </c>
      <c r="E24" s="158" t="s">
        <v>584</v>
      </c>
      <c r="F24" s="13"/>
      <c r="G24" s="13"/>
      <c r="H24" s="63"/>
      <c r="I24" s="286"/>
      <c r="J24" s="293"/>
    </row>
    <row r="25" spans="1:10" ht="15.75" customHeight="1" x14ac:dyDescent="0.4">
      <c r="A25" s="10" t="str">
        <f t="shared" si="0"/>
        <v>RE005</v>
      </c>
      <c r="B25" s="11" t="s">
        <v>38</v>
      </c>
      <c r="C25" s="158" t="s">
        <v>39</v>
      </c>
      <c r="D25" s="74" t="s">
        <v>28</v>
      </c>
      <c r="E25" s="158" t="s">
        <v>631</v>
      </c>
      <c r="F25" s="13"/>
      <c r="G25" s="13">
        <v>2030</v>
      </c>
      <c r="H25" s="63"/>
      <c r="I25" s="286"/>
      <c r="J25" s="293"/>
    </row>
    <row r="26" spans="1:10" ht="15.75" customHeight="1" x14ac:dyDescent="0.4">
      <c r="A26" s="10" t="str">
        <f t="shared" ref="A26:A28" si="2">IF(C26=C25,A25,REPLACE(A25,LEN(A25)-LEN((RIGHT(A25,3)*1+1)*1)+1,LEN((RIGHT(A25,3)*1+1)*1),RIGHT(A25,3)*1+1))</f>
        <v>RE005</v>
      </c>
      <c r="B26" s="11" t="s">
        <v>38</v>
      </c>
      <c r="C26" s="172" t="s">
        <v>39</v>
      </c>
      <c r="D26" s="74" t="s">
        <v>30</v>
      </c>
      <c r="E26" s="172" t="s">
        <v>632</v>
      </c>
      <c r="F26" s="178"/>
      <c r="G26" s="178"/>
      <c r="H26" s="63"/>
      <c r="I26" s="286"/>
      <c r="J26" s="293"/>
    </row>
    <row r="27" spans="1:10" ht="15.75" customHeight="1" x14ac:dyDescent="0.4">
      <c r="A27" s="10" t="str">
        <f t="shared" si="2"/>
        <v>RE005</v>
      </c>
      <c r="B27" s="11" t="s">
        <v>38</v>
      </c>
      <c r="C27" s="172" t="s">
        <v>39</v>
      </c>
      <c r="D27" s="74" t="s">
        <v>43</v>
      </c>
      <c r="E27" s="172" t="s">
        <v>633</v>
      </c>
      <c r="F27" s="178"/>
      <c r="G27" s="178"/>
      <c r="H27" s="63"/>
      <c r="I27" s="286"/>
      <c r="J27" s="293"/>
    </row>
    <row r="28" spans="1:10" ht="15.75" customHeight="1" x14ac:dyDescent="0.4">
      <c r="A28" s="10" t="str">
        <f t="shared" si="2"/>
        <v>RE005</v>
      </c>
      <c r="B28" s="11" t="s">
        <v>38</v>
      </c>
      <c r="C28" s="158" t="s">
        <v>39</v>
      </c>
      <c r="D28" s="74" t="s">
        <v>424</v>
      </c>
      <c r="E28" s="158" t="s">
        <v>634</v>
      </c>
      <c r="F28" s="13"/>
      <c r="G28" s="13"/>
      <c r="H28" s="63"/>
      <c r="I28" s="286"/>
      <c r="J28" s="294"/>
    </row>
    <row r="29" spans="1:10" ht="15.75" customHeight="1" x14ac:dyDescent="0.4">
      <c r="A29" s="70" t="str">
        <f t="shared" si="0"/>
        <v>RE006</v>
      </c>
      <c r="B29" s="14" t="s">
        <v>38</v>
      </c>
      <c r="C29" s="147" t="s">
        <v>40</v>
      </c>
      <c r="D29" s="47" t="s">
        <v>22</v>
      </c>
      <c r="E29" s="147" t="s">
        <v>635</v>
      </c>
      <c r="F29" s="16"/>
      <c r="G29" s="16"/>
      <c r="H29" s="60"/>
      <c r="I29" s="282" t="s">
        <v>610</v>
      </c>
      <c r="J29" s="290" t="s">
        <v>222</v>
      </c>
    </row>
    <row r="30" spans="1:10" ht="15.75" customHeight="1" x14ac:dyDescent="0.4">
      <c r="A30" s="17" t="str">
        <f t="shared" si="0"/>
        <v>RE006</v>
      </c>
      <c r="B30" s="18" t="s">
        <v>38</v>
      </c>
      <c r="C30" s="161" t="s">
        <v>40</v>
      </c>
      <c r="D30" s="50" t="s">
        <v>23</v>
      </c>
      <c r="E30" s="161" t="s">
        <v>583</v>
      </c>
      <c r="F30" s="20"/>
      <c r="G30" s="20"/>
      <c r="H30" s="61"/>
      <c r="I30" s="284"/>
      <c r="J30" s="312"/>
    </row>
    <row r="31" spans="1:10" ht="15.75" customHeight="1" x14ac:dyDescent="0.4">
      <c r="A31" s="17" t="str">
        <f t="shared" si="0"/>
        <v>RE006</v>
      </c>
      <c r="B31" s="18" t="s">
        <v>38</v>
      </c>
      <c r="C31" s="161" t="s">
        <v>40</v>
      </c>
      <c r="D31" s="50" t="s">
        <v>25</v>
      </c>
      <c r="E31" s="161" t="s">
        <v>246</v>
      </c>
      <c r="F31" s="20"/>
      <c r="G31" s="20"/>
      <c r="H31" s="61"/>
      <c r="I31" s="284"/>
      <c r="J31" s="312"/>
    </row>
    <row r="32" spans="1:10" ht="15.75" customHeight="1" x14ac:dyDescent="0.4">
      <c r="A32" s="17" t="str">
        <f t="shared" si="0"/>
        <v>RE006</v>
      </c>
      <c r="B32" s="18" t="s">
        <v>38</v>
      </c>
      <c r="C32" s="161" t="s">
        <v>40</v>
      </c>
      <c r="D32" s="50" t="s">
        <v>27</v>
      </c>
      <c r="E32" s="161" t="s">
        <v>584</v>
      </c>
      <c r="F32" s="20"/>
      <c r="G32" s="20">
        <v>2030</v>
      </c>
      <c r="H32" s="61"/>
      <c r="I32" s="284"/>
      <c r="J32" s="312"/>
    </row>
    <row r="33" spans="1:10" ht="15.75" customHeight="1" x14ac:dyDescent="0.4">
      <c r="A33" s="17" t="str">
        <f t="shared" ref="A33:A36" si="3">IF(C33=C32,A32,REPLACE(A32,LEN(A32)-LEN((RIGHT(A32,3)*1+1)*1)+1,LEN((RIGHT(A32,3)*1+1)*1),RIGHT(A32,3)*1+1))</f>
        <v>RE006</v>
      </c>
      <c r="B33" s="18" t="s">
        <v>38</v>
      </c>
      <c r="C33" s="171" t="s">
        <v>40</v>
      </c>
      <c r="D33" s="50" t="s">
        <v>28</v>
      </c>
      <c r="E33" s="171" t="s">
        <v>631</v>
      </c>
      <c r="F33" s="186"/>
      <c r="G33" s="186"/>
      <c r="H33" s="61"/>
      <c r="I33" s="284"/>
      <c r="J33" s="312"/>
    </row>
    <row r="34" spans="1:10" ht="15.75" customHeight="1" x14ac:dyDescent="0.4">
      <c r="A34" s="17" t="str">
        <f t="shared" si="3"/>
        <v>RE006</v>
      </c>
      <c r="B34" s="18" t="s">
        <v>38</v>
      </c>
      <c r="C34" s="171" t="s">
        <v>40</v>
      </c>
      <c r="D34" s="50" t="s">
        <v>30</v>
      </c>
      <c r="E34" s="171" t="s">
        <v>632</v>
      </c>
      <c r="F34" s="186"/>
      <c r="G34" s="186"/>
      <c r="H34" s="61"/>
      <c r="I34" s="284"/>
      <c r="J34" s="312"/>
    </row>
    <row r="35" spans="1:10" ht="15.75" customHeight="1" x14ac:dyDescent="0.4">
      <c r="A35" s="17" t="str">
        <f t="shared" si="3"/>
        <v>RE006</v>
      </c>
      <c r="B35" s="18" t="s">
        <v>38</v>
      </c>
      <c r="C35" s="171" t="s">
        <v>40</v>
      </c>
      <c r="D35" s="50" t="s">
        <v>43</v>
      </c>
      <c r="E35" s="171" t="s">
        <v>633</v>
      </c>
      <c r="F35" s="186"/>
      <c r="G35" s="186"/>
      <c r="H35" s="61"/>
      <c r="I35" s="284"/>
      <c r="J35" s="312"/>
    </row>
    <row r="36" spans="1:10" ht="15.75" customHeight="1" x14ac:dyDescent="0.4">
      <c r="A36" s="17" t="str">
        <f t="shared" si="3"/>
        <v>RE006</v>
      </c>
      <c r="B36" s="18" t="s">
        <v>38</v>
      </c>
      <c r="C36" s="161" t="s">
        <v>40</v>
      </c>
      <c r="D36" s="50" t="s">
        <v>424</v>
      </c>
      <c r="E36" s="161" t="s">
        <v>634</v>
      </c>
      <c r="F36" s="20"/>
      <c r="G36" s="20"/>
      <c r="H36" s="61"/>
      <c r="I36" s="284"/>
      <c r="J36" s="291"/>
    </row>
    <row r="37" spans="1:10" ht="15.75" customHeight="1" x14ac:dyDescent="0.4">
      <c r="A37" s="71" t="str">
        <f t="shared" si="0"/>
        <v>RE007</v>
      </c>
      <c r="B37" s="197" t="s">
        <v>41</v>
      </c>
      <c r="C37" s="128" t="s">
        <v>173</v>
      </c>
      <c r="D37" s="128" t="s">
        <v>22</v>
      </c>
      <c r="E37" s="128" t="s">
        <v>636</v>
      </c>
      <c r="F37" s="23"/>
      <c r="G37" s="23"/>
      <c r="H37" s="198">
        <v>2019</v>
      </c>
      <c r="I37" s="308" t="s">
        <v>613</v>
      </c>
      <c r="J37" s="292" t="s">
        <v>222</v>
      </c>
    </row>
    <row r="38" spans="1:10" ht="15.75" customHeight="1" x14ac:dyDescent="0.4">
      <c r="A38" s="10" t="str">
        <f t="shared" si="0"/>
        <v>RE007</v>
      </c>
      <c r="B38" s="126" t="s">
        <v>41</v>
      </c>
      <c r="C38" s="158" t="s">
        <v>173</v>
      </c>
      <c r="D38" s="158" t="s">
        <v>23</v>
      </c>
      <c r="E38" s="158" t="s">
        <v>42</v>
      </c>
      <c r="F38" s="13"/>
      <c r="G38" s="13">
        <v>2020</v>
      </c>
      <c r="H38" s="127"/>
      <c r="I38" s="306"/>
      <c r="J38" s="293"/>
    </row>
    <row r="39" spans="1:10" ht="15.75" customHeight="1" x14ac:dyDescent="0.4">
      <c r="A39" s="10" t="str">
        <f t="shared" si="0"/>
        <v>RE007</v>
      </c>
      <c r="B39" s="126" t="s">
        <v>41</v>
      </c>
      <c r="C39" s="158" t="s">
        <v>173</v>
      </c>
      <c r="D39" s="158" t="s">
        <v>25</v>
      </c>
      <c r="E39" s="158" t="s">
        <v>637</v>
      </c>
      <c r="F39" s="13"/>
      <c r="G39" s="13"/>
      <c r="H39" s="127"/>
      <c r="I39" s="306"/>
      <c r="J39" s="293"/>
    </row>
    <row r="40" spans="1:10" ht="15.75" customHeight="1" x14ac:dyDescent="0.4">
      <c r="A40" s="10" t="str">
        <f t="shared" si="0"/>
        <v>RE007</v>
      </c>
      <c r="B40" s="126" t="s">
        <v>41</v>
      </c>
      <c r="C40" s="158" t="s">
        <v>173</v>
      </c>
      <c r="D40" s="158" t="s">
        <v>27</v>
      </c>
      <c r="E40" s="158" t="s">
        <v>638</v>
      </c>
      <c r="F40" s="13"/>
      <c r="G40" s="13"/>
      <c r="H40" s="127">
        <v>2024</v>
      </c>
      <c r="I40" s="306"/>
      <c r="J40" s="293"/>
    </row>
    <row r="41" spans="1:10" ht="15.75" customHeight="1" x14ac:dyDescent="0.4">
      <c r="A41" s="10" t="str">
        <f t="shared" si="0"/>
        <v>RE007</v>
      </c>
      <c r="B41" s="126" t="s">
        <v>41</v>
      </c>
      <c r="C41" s="158" t="s">
        <v>173</v>
      </c>
      <c r="D41" s="158" t="s">
        <v>28</v>
      </c>
      <c r="E41" s="158" t="s">
        <v>160</v>
      </c>
      <c r="F41" s="13" t="s">
        <v>31</v>
      </c>
      <c r="G41" s="13">
        <v>2025</v>
      </c>
      <c r="H41" s="127">
        <v>2029</v>
      </c>
      <c r="I41" s="306"/>
      <c r="J41" s="293"/>
    </row>
    <row r="42" spans="1:10" ht="15.75" customHeight="1" x14ac:dyDescent="0.4">
      <c r="A42" s="72" t="str">
        <f t="shared" si="0"/>
        <v>RE007</v>
      </c>
      <c r="B42" s="104" t="s">
        <v>41</v>
      </c>
      <c r="C42" s="159" t="s">
        <v>173</v>
      </c>
      <c r="D42" s="159" t="s">
        <v>30</v>
      </c>
      <c r="E42" s="159" t="s">
        <v>161</v>
      </c>
      <c r="F42" s="25" t="s">
        <v>31</v>
      </c>
      <c r="G42" s="25">
        <v>2030</v>
      </c>
      <c r="H42" s="105"/>
      <c r="I42" s="309"/>
      <c r="J42" s="294"/>
    </row>
    <row r="43" spans="1:10" ht="15.75" customHeight="1" x14ac:dyDescent="0.4">
      <c r="A43" s="17" t="str">
        <f t="shared" si="0"/>
        <v>RE008</v>
      </c>
      <c r="B43" s="18" t="s">
        <v>41</v>
      </c>
      <c r="C43" s="161" t="s">
        <v>44</v>
      </c>
      <c r="D43" s="50" t="s">
        <v>22</v>
      </c>
      <c r="E43" s="161" t="s">
        <v>639</v>
      </c>
      <c r="F43" s="20"/>
      <c r="G43" s="20"/>
      <c r="H43" s="61"/>
      <c r="I43" s="301" t="s">
        <v>615</v>
      </c>
      <c r="J43" s="290" t="s">
        <v>223</v>
      </c>
    </row>
    <row r="44" spans="1:10" ht="15.75" customHeight="1" x14ac:dyDescent="0.4">
      <c r="A44" s="17" t="str">
        <f t="shared" si="0"/>
        <v>RE008</v>
      </c>
      <c r="B44" s="18" t="s">
        <v>41</v>
      </c>
      <c r="C44" s="161" t="s">
        <v>44</v>
      </c>
      <c r="D44" s="50" t="s">
        <v>23</v>
      </c>
      <c r="E44" s="161" t="s">
        <v>640</v>
      </c>
      <c r="F44" s="20"/>
      <c r="G44" s="20"/>
      <c r="H44" s="61"/>
      <c r="I44" s="301"/>
      <c r="J44" s="312"/>
    </row>
    <row r="45" spans="1:10" ht="15.75" customHeight="1" x14ac:dyDescent="0.4">
      <c r="A45" s="17" t="str">
        <f t="shared" si="0"/>
        <v>RE008</v>
      </c>
      <c r="B45" s="18" t="s">
        <v>41</v>
      </c>
      <c r="C45" s="161" t="s">
        <v>44</v>
      </c>
      <c r="D45" s="50" t="s">
        <v>25</v>
      </c>
      <c r="E45" s="161" t="s">
        <v>162</v>
      </c>
      <c r="F45" s="20"/>
      <c r="G45" s="20"/>
      <c r="H45" s="61">
        <v>2024</v>
      </c>
      <c r="I45" s="301"/>
      <c r="J45" s="312"/>
    </row>
    <row r="46" spans="1:10" ht="15.75" customHeight="1" x14ac:dyDescent="0.4">
      <c r="A46" s="17" t="str">
        <f t="shared" si="0"/>
        <v>RE008</v>
      </c>
      <c r="B46" s="18" t="s">
        <v>41</v>
      </c>
      <c r="C46" s="161" t="s">
        <v>44</v>
      </c>
      <c r="D46" s="50" t="s">
        <v>27</v>
      </c>
      <c r="E46" s="161" t="s">
        <v>163</v>
      </c>
      <c r="F46" s="20" t="s">
        <v>31</v>
      </c>
      <c r="G46" s="20">
        <v>2025</v>
      </c>
      <c r="H46" s="61">
        <v>2029</v>
      </c>
      <c r="I46" s="301"/>
      <c r="J46" s="312"/>
    </row>
    <row r="47" spans="1:10" ht="15.75" customHeight="1" x14ac:dyDescent="0.4">
      <c r="A47" s="17" t="str">
        <f t="shared" si="0"/>
        <v>RE008</v>
      </c>
      <c r="B47" s="18" t="s">
        <v>41</v>
      </c>
      <c r="C47" s="161" t="s">
        <v>44</v>
      </c>
      <c r="D47" s="50" t="s">
        <v>28</v>
      </c>
      <c r="E47" s="161" t="s">
        <v>164</v>
      </c>
      <c r="F47" s="20" t="s">
        <v>31</v>
      </c>
      <c r="G47" s="20">
        <v>2030</v>
      </c>
      <c r="H47" s="61"/>
      <c r="I47" s="301"/>
      <c r="J47" s="291"/>
    </row>
    <row r="48" spans="1:10" ht="15.75" customHeight="1" x14ac:dyDescent="0.4">
      <c r="A48" s="71" t="str">
        <f t="shared" si="0"/>
        <v>RE009</v>
      </c>
      <c r="B48" s="21" t="s">
        <v>41</v>
      </c>
      <c r="C48" s="128" t="s">
        <v>174</v>
      </c>
      <c r="D48" s="75" t="s">
        <v>22</v>
      </c>
      <c r="E48" s="128" t="s">
        <v>641</v>
      </c>
      <c r="F48" s="23"/>
      <c r="G48" s="23"/>
      <c r="H48" s="64"/>
      <c r="I48" s="288" t="s">
        <v>614</v>
      </c>
      <c r="J48" s="292" t="s">
        <v>223</v>
      </c>
    </row>
    <row r="49" spans="1:10" ht="15.75" customHeight="1" x14ac:dyDescent="0.4">
      <c r="A49" s="10" t="str">
        <f t="shared" si="0"/>
        <v>RE009</v>
      </c>
      <c r="B49" s="11" t="s">
        <v>41</v>
      </c>
      <c r="C49" s="158" t="s">
        <v>174</v>
      </c>
      <c r="D49" s="74" t="s">
        <v>23</v>
      </c>
      <c r="E49" s="158" t="s">
        <v>642</v>
      </c>
      <c r="F49" s="13"/>
      <c r="G49" s="13"/>
      <c r="H49" s="63"/>
      <c r="I49" s="289"/>
      <c r="J49" s="293"/>
    </row>
    <row r="50" spans="1:10" ht="15.75" customHeight="1" x14ac:dyDescent="0.4">
      <c r="A50" s="10" t="str">
        <f t="shared" si="0"/>
        <v>RE009</v>
      </c>
      <c r="B50" s="11" t="s">
        <v>41</v>
      </c>
      <c r="C50" s="158" t="s">
        <v>174</v>
      </c>
      <c r="D50" s="74" t="s">
        <v>25</v>
      </c>
      <c r="E50" s="158" t="s">
        <v>643</v>
      </c>
      <c r="F50" s="13"/>
      <c r="G50" s="13"/>
      <c r="H50" s="63"/>
      <c r="I50" s="289"/>
      <c r="J50" s="293"/>
    </row>
    <row r="51" spans="1:10" ht="15.75" customHeight="1" x14ac:dyDescent="0.4">
      <c r="A51" s="10" t="str">
        <f t="shared" si="0"/>
        <v>RE009</v>
      </c>
      <c r="B51" s="11" t="s">
        <v>41</v>
      </c>
      <c r="C51" s="158" t="s">
        <v>174</v>
      </c>
      <c r="D51" s="74" t="s">
        <v>27</v>
      </c>
      <c r="E51" s="158" t="s">
        <v>165</v>
      </c>
      <c r="F51" s="13"/>
      <c r="G51" s="13"/>
      <c r="H51" s="63">
        <v>2024</v>
      </c>
      <c r="I51" s="289"/>
      <c r="J51" s="293"/>
    </row>
    <row r="52" spans="1:10" ht="15.75" customHeight="1" x14ac:dyDescent="0.4">
      <c r="A52" s="10" t="str">
        <f t="shared" si="0"/>
        <v>RE009</v>
      </c>
      <c r="B52" s="11" t="s">
        <v>41</v>
      </c>
      <c r="C52" s="158" t="s">
        <v>174</v>
      </c>
      <c r="D52" s="74" t="s">
        <v>28</v>
      </c>
      <c r="E52" s="158" t="s">
        <v>166</v>
      </c>
      <c r="F52" s="13" t="s">
        <v>31</v>
      </c>
      <c r="G52" s="13">
        <v>2025</v>
      </c>
      <c r="H52" s="63">
        <v>2029</v>
      </c>
      <c r="I52" s="289"/>
      <c r="J52" s="293"/>
    </row>
    <row r="53" spans="1:10" ht="15.75" customHeight="1" x14ac:dyDescent="0.4">
      <c r="A53" s="10" t="str">
        <f t="shared" si="0"/>
        <v>RE009</v>
      </c>
      <c r="B53" s="11" t="s">
        <v>41</v>
      </c>
      <c r="C53" s="158" t="s">
        <v>174</v>
      </c>
      <c r="D53" s="74" t="s">
        <v>30</v>
      </c>
      <c r="E53" s="158" t="s">
        <v>167</v>
      </c>
      <c r="F53" s="13" t="s">
        <v>31</v>
      </c>
      <c r="G53" s="13">
        <v>2030</v>
      </c>
      <c r="H53" s="63"/>
      <c r="I53" s="289"/>
      <c r="J53" s="294"/>
    </row>
    <row r="54" spans="1:10" ht="15.75" customHeight="1" x14ac:dyDescent="0.4">
      <c r="A54" s="70" t="str">
        <f t="shared" si="0"/>
        <v>RE010</v>
      </c>
      <c r="B54" s="14" t="s">
        <v>45</v>
      </c>
      <c r="C54" s="147" t="s">
        <v>173</v>
      </c>
      <c r="D54" s="47" t="s">
        <v>22</v>
      </c>
      <c r="E54" s="147" t="s">
        <v>644</v>
      </c>
      <c r="F54" s="16"/>
      <c r="G54" s="49"/>
      <c r="H54" s="189">
        <v>2019</v>
      </c>
      <c r="I54" s="300" t="s">
        <v>613</v>
      </c>
      <c r="J54" s="290" t="s">
        <v>223</v>
      </c>
    </row>
    <row r="55" spans="1:10" ht="15.75" customHeight="1" x14ac:dyDescent="0.4">
      <c r="A55" s="17" t="str">
        <f t="shared" si="0"/>
        <v>RE010</v>
      </c>
      <c r="B55" s="18" t="s">
        <v>45</v>
      </c>
      <c r="C55" s="161" t="s">
        <v>173</v>
      </c>
      <c r="D55" s="50" t="s">
        <v>23</v>
      </c>
      <c r="E55" s="161" t="s">
        <v>645</v>
      </c>
      <c r="F55" s="20"/>
      <c r="G55" s="52">
        <v>2020</v>
      </c>
      <c r="H55" s="190"/>
      <c r="I55" s="301"/>
      <c r="J55" s="312"/>
    </row>
    <row r="56" spans="1:10" ht="15.75" customHeight="1" x14ac:dyDescent="0.4">
      <c r="A56" s="17" t="str">
        <f t="shared" si="0"/>
        <v>RE010</v>
      </c>
      <c r="B56" s="18" t="s">
        <v>45</v>
      </c>
      <c r="C56" s="161" t="s">
        <v>173</v>
      </c>
      <c r="D56" s="50" t="s">
        <v>25</v>
      </c>
      <c r="E56" s="161" t="s">
        <v>170</v>
      </c>
      <c r="F56" s="20"/>
      <c r="G56" s="52"/>
      <c r="H56" s="190"/>
      <c r="I56" s="301"/>
      <c r="J56" s="312"/>
    </row>
    <row r="57" spans="1:10" ht="15.75" customHeight="1" x14ac:dyDescent="0.4">
      <c r="A57" s="17" t="str">
        <f t="shared" si="0"/>
        <v>RE010</v>
      </c>
      <c r="B57" s="18" t="s">
        <v>45</v>
      </c>
      <c r="C57" s="161" t="s">
        <v>173</v>
      </c>
      <c r="D57" s="50" t="s">
        <v>27</v>
      </c>
      <c r="E57" s="161" t="s">
        <v>165</v>
      </c>
      <c r="F57" s="20"/>
      <c r="G57" s="52"/>
      <c r="H57" s="190">
        <v>2024</v>
      </c>
      <c r="I57" s="301"/>
      <c r="J57" s="312"/>
    </row>
    <row r="58" spans="1:10" ht="15.75" customHeight="1" x14ac:dyDescent="0.4">
      <c r="A58" s="17" t="str">
        <f t="shared" si="0"/>
        <v>RE010</v>
      </c>
      <c r="B58" s="18" t="s">
        <v>45</v>
      </c>
      <c r="C58" s="161" t="s">
        <v>173</v>
      </c>
      <c r="D58" s="50" t="s">
        <v>28</v>
      </c>
      <c r="E58" s="161" t="s">
        <v>171</v>
      </c>
      <c r="F58" s="20" t="s">
        <v>31</v>
      </c>
      <c r="G58" s="52">
        <v>2025</v>
      </c>
      <c r="H58" s="190">
        <v>2029</v>
      </c>
      <c r="I58" s="301"/>
      <c r="J58" s="312"/>
    </row>
    <row r="59" spans="1:10" ht="15.75" customHeight="1" x14ac:dyDescent="0.4">
      <c r="A59" s="17" t="str">
        <f t="shared" si="0"/>
        <v>RE010</v>
      </c>
      <c r="B59" s="18" t="s">
        <v>45</v>
      </c>
      <c r="C59" s="161" t="s">
        <v>173</v>
      </c>
      <c r="D59" s="50" t="s">
        <v>30</v>
      </c>
      <c r="E59" s="161" t="s">
        <v>172</v>
      </c>
      <c r="F59" s="20" t="s">
        <v>31</v>
      </c>
      <c r="G59" s="52">
        <v>2030</v>
      </c>
      <c r="H59" s="190"/>
      <c r="I59" s="301"/>
      <c r="J59" s="291"/>
    </row>
    <row r="60" spans="1:10" ht="15.75" customHeight="1" x14ac:dyDescent="0.4">
      <c r="A60" s="71" t="str">
        <f t="shared" si="0"/>
        <v>RE011</v>
      </c>
      <c r="B60" s="21" t="s">
        <v>46</v>
      </c>
      <c r="C60" s="22" t="s">
        <v>6</v>
      </c>
      <c r="D60" s="21" t="s">
        <v>22</v>
      </c>
      <c r="E60" s="22" t="s">
        <v>646</v>
      </c>
      <c r="F60" s="23"/>
      <c r="G60" s="23"/>
      <c r="H60" s="64"/>
      <c r="I60" s="279" t="s">
        <v>47</v>
      </c>
      <c r="J60" s="297" t="s">
        <v>222</v>
      </c>
    </row>
    <row r="61" spans="1:10" ht="15.75" customHeight="1" x14ac:dyDescent="0.4">
      <c r="A61" s="10" t="str">
        <f t="shared" si="0"/>
        <v>RE011</v>
      </c>
      <c r="B61" s="11" t="s">
        <v>46</v>
      </c>
      <c r="C61" s="12" t="s">
        <v>6</v>
      </c>
      <c r="D61" s="11" t="s">
        <v>23</v>
      </c>
      <c r="E61" s="12" t="s">
        <v>225</v>
      </c>
      <c r="F61" s="13"/>
      <c r="G61" s="13"/>
      <c r="H61" s="63"/>
      <c r="I61" s="280"/>
      <c r="J61" s="298"/>
    </row>
    <row r="62" spans="1:10" ht="15.75" customHeight="1" x14ac:dyDescent="0.4">
      <c r="A62" s="10" t="str">
        <f t="shared" si="0"/>
        <v>RE011</v>
      </c>
      <c r="B62" s="11" t="s">
        <v>46</v>
      </c>
      <c r="C62" s="12" t="s">
        <v>6</v>
      </c>
      <c r="D62" s="11" t="s">
        <v>25</v>
      </c>
      <c r="E62" s="12" t="s">
        <v>48</v>
      </c>
      <c r="F62" s="13"/>
      <c r="G62" s="13"/>
      <c r="H62" s="63"/>
      <c r="I62" s="280"/>
      <c r="J62" s="298"/>
    </row>
    <row r="63" spans="1:10" ht="15.75" customHeight="1" x14ac:dyDescent="0.4">
      <c r="A63" s="10" t="str">
        <f t="shared" si="0"/>
        <v>RE011</v>
      </c>
      <c r="B63" s="11" t="s">
        <v>46</v>
      </c>
      <c r="C63" s="12" t="s">
        <v>6</v>
      </c>
      <c r="D63" s="11" t="s">
        <v>27</v>
      </c>
      <c r="E63" s="12" t="s">
        <v>49</v>
      </c>
      <c r="F63" s="13" t="s">
        <v>31</v>
      </c>
      <c r="G63" s="13"/>
      <c r="H63" s="63"/>
      <c r="I63" s="143"/>
      <c r="J63" s="299"/>
    </row>
    <row r="64" spans="1:10" ht="15.75" customHeight="1" x14ac:dyDescent="0.4">
      <c r="A64" s="70" t="str">
        <f t="shared" si="0"/>
        <v>RE012</v>
      </c>
      <c r="B64" s="14" t="s">
        <v>46</v>
      </c>
      <c r="C64" s="15" t="s">
        <v>7</v>
      </c>
      <c r="D64" s="14" t="s">
        <v>22</v>
      </c>
      <c r="E64" s="15" t="s">
        <v>647</v>
      </c>
      <c r="F64" s="16"/>
      <c r="G64" s="16"/>
      <c r="H64" s="60"/>
      <c r="I64" s="310" t="s">
        <v>47</v>
      </c>
      <c r="J64" s="295" t="s">
        <v>222</v>
      </c>
    </row>
    <row r="65" spans="1:10" ht="15.75" customHeight="1" x14ac:dyDescent="0.4">
      <c r="A65" s="17" t="str">
        <f t="shared" si="0"/>
        <v>RE012</v>
      </c>
      <c r="B65" s="18" t="s">
        <v>46</v>
      </c>
      <c r="C65" s="19" t="s">
        <v>7</v>
      </c>
      <c r="D65" s="18" t="s">
        <v>23</v>
      </c>
      <c r="E65" s="19" t="s">
        <v>646</v>
      </c>
      <c r="F65" s="20"/>
      <c r="G65" s="20"/>
      <c r="H65" s="61"/>
      <c r="I65" s="311"/>
      <c r="J65" s="296"/>
    </row>
    <row r="66" spans="1:10" ht="15.75" customHeight="1" x14ac:dyDescent="0.4">
      <c r="A66" s="17" t="str">
        <f t="shared" si="0"/>
        <v>RE012</v>
      </c>
      <c r="B66" s="18" t="s">
        <v>46</v>
      </c>
      <c r="C66" s="19" t="s">
        <v>7</v>
      </c>
      <c r="D66" s="18" t="s">
        <v>25</v>
      </c>
      <c r="E66" s="19" t="s">
        <v>225</v>
      </c>
      <c r="F66" s="20"/>
      <c r="G66" s="20"/>
      <c r="H66" s="61"/>
      <c r="I66" s="311"/>
      <c r="J66" s="296"/>
    </row>
    <row r="67" spans="1:10" ht="15.75" customHeight="1" x14ac:dyDescent="0.4">
      <c r="A67" s="17" t="str">
        <f t="shared" ref="A67:A68" si="4">IF(C67=C66,A66,REPLACE(A66,LEN(A66)-LEN((RIGHT(A66,3)*1+1)*1)+1,LEN((RIGHT(A66,3)*1+1)*1),RIGHT(A66,3)*1+1))</f>
        <v>RE012</v>
      </c>
      <c r="B67" s="18" t="s">
        <v>46</v>
      </c>
      <c r="C67" s="19" t="s">
        <v>7</v>
      </c>
      <c r="D67" s="18" t="s">
        <v>27</v>
      </c>
      <c r="E67" s="19" t="s">
        <v>48</v>
      </c>
      <c r="F67" s="186"/>
      <c r="G67" s="186"/>
      <c r="H67" s="61"/>
      <c r="I67" s="165"/>
      <c r="J67" s="296"/>
    </row>
    <row r="68" spans="1:10" ht="15.75" customHeight="1" x14ac:dyDescent="0.4">
      <c r="A68" s="17" t="str">
        <f t="shared" si="4"/>
        <v>RE012</v>
      </c>
      <c r="B68" s="18" t="s">
        <v>46</v>
      </c>
      <c r="C68" s="19" t="s">
        <v>7</v>
      </c>
      <c r="D68" s="18" t="s">
        <v>28</v>
      </c>
      <c r="E68" s="19" t="s">
        <v>49</v>
      </c>
      <c r="F68" s="20" t="s">
        <v>31</v>
      </c>
      <c r="G68" s="20"/>
      <c r="H68" s="61"/>
      <c r="I68" s="145"/>
      <c r="J68" s="313"/>
    </row>
    <row r="69" spans="1:10" ht="15.75" customHeight="1" x14ac:dyDescent="0.4">
      <c r="A69" s="71" t="str">
        <f t="shared" si="0"/>
        <v>RE013</v>
      </c>
      <c r="B69" s="21" t="s">
        <v>46</v>
      </c>
      <c r="C69" s="22" t="s">
        <v>8</v>
      </c>
      <c r="D69" s="21" t="s">
        <v>22</v>
      </c>
      <c r="E69" s="22" t="s">
        <v>646</v>
      </c>
      <c r="F69" s="23"/>
      <c r="G69" s="23"/>
      <c r="H69" s="64"/>
      <c r="I69" s="279" t="s">
        <v>147</v>
      </c>
      <c r="J69" s="297" t="s">
        <v>222</v>
      </c>
    </row>
    <row r="70" spans="1:10" ht="15.75" customHeight="1" x14ac:dyDescent="0.4">
      <c r="A70" s="10" t="str">
        <f t="shared" si="0"/>
        <v>RE013</v>
      </c>
      <c r="B70" s="11" t="s">
        <v>46</v>
      </c>
      <c r="C70" s="12" t="s">
        <v>8</v>
      </c>
      <c r="D70" s="11" t="s">
        <v>23</v>
      </c>
      <c r="E70" s="158" t="s">
        <v>225</v>
      </c>
      <c r="F70" s="13"/>
      <c r="G70" s="13"/>
      <c r="H70" s="63"/>
      <c r="I70" s="280"/>
      <c r="J70" s="299"/>
    </row>
    <row r="71" spans="1:10" ht="13" customHeight="1" x14ac:dyDescent="0.4">
      <c r="A71" s="191" t="str">
        <f t="shared" si="0"/>
        <v>RE014</v>
      </c>
      <c r="B71" s="192" t="s">
        <v>46</v>
      </c>
      <c r="C71" s="41" t="s">
        <v>3</v>
      </c>
      <c r="D71" s="192" t="s">
        <v>22</v>
      </c>
      <c r="E71" s="41" t="s">
        <v>226</v>
      </c>
      <c r="F71" s="193"/>
      <c r="G71" s="193"/>
      <c r="H71" s="194"/>
      <c r="I71" s="46" t="s">
        <v>612</v>
      </c>
      <c r="J71" s="193" t="s">
        <v>222</v>
      </c>
    </row>
    <row r="72" spans="1:10" ht="13" customHeight="1" x14ac:dyDescent="0.4">
      <c r="A72" s="10" t="str">
        <f t="shared" si="0"/>
        <v>RE015</v>
      </c>
      <c r="B72" s="11" t="s">
        <v>46</v>
      </c>
      <c r="C72" s="12" t="s">
        <v>50</v>
      </c>
      <c r="D72" s="74" t="s">
        <v>22</v>
      </c>
      <c r="E72" s="158" t="s">
        <v>648</v>
      </c>
      <c r="F72" s="78"/>
      <c r="G72" s="13"/>
      <c r="H72" s="63"/>
      <c r="I72" s="286" t="s">
        <v>51</v>
      </c>
      <c r="J72" s="292" t="s">
        <v>222</v>
      </c>
    </row>
    <row r="73" spans="1:10" ht="15.75" customHeight="1" x14ac:dyDescent="0.4">
      <c r="A73" s="10" t="str">
        <f t="shared" si="0"/>
        <v>RE015</v>
      </c>
      <c r="B73" s="11" t="s">
        <v>46</v>
      </c>
      <c r="C73" s="12" t="s">
        <v>50</v>
      </c>
      <c r="D73" s="74" t="s">
        <v>23</v>
      </c>
      <c r="E73" s="158" t="s">
        <v>649</v>
      </c>
      <c r="F73" s="78" t="s">
        <v>31</v>
      </c>
      <c r="G73" s="13"/>
      <c r="H73" s="63"/>
      <c r="I73" s="286"/>
      <c r="J73" s="293"/>
    </row>
    <row r="74" spans="1:10" ht="15.75" customHeight="1" x14ac:dyDescent="0.4">
      <c r="A74" s="10" t="str">
        <f t="shared" si="0"/>
        <v>RE015</v>
      </c>
      <c r="B74" s="11" t="s">
        <v>46</v>
      </c>
      <c r="C74" s="12" t="s">
        <v>50</v>
      </c>
      <c r="D74" s="74" t="s">
        <v>25</v>
      </c>
      <c r="E74" s="158" t="s">
        <v>144</v>
      </c>
      <c r="F74" s="78"/>
      <c r="G74" s="13"/>
      <c r="H74" s="63"/>
      <c r="I74" s="286"/>
      <c r="J74" s="293"/>
    </row>
    <row r="75" spans="1:10" ht="15.75" customHeight="1" x14ac:dyDescent="0.4">
      <c r="A75" s="10" t="str">
        <f t="shared" si="0"/>
        <v>RE015</v>
      </c>
      <c r="B75" s="11" t="s">
        <v>46</v>
      </c>
      <c r="C75" s="12" t="s">
        <v>50</v>
      </c>
      <c r="D75" s="74" t="s">
        <v>27</v>
      </c>
      <c r="E75" s="158" t="s">
        <v>145</v>
      </c>
      <c r="F75" s="78" t="s">
        <v>31</v>
      </c>
      <c r="G75" s="13">
        <v>2020</v>
      </c>
      <c r="H75" s="63"/>
      <c r="I75" s="286"/>
      <c r="J75" s="293"/>
    </row>
    <row r="76" spans="1:10" ht="15.75" customHeight="1" x14ac:dyDescent="0.4">
      <c r="A76" s="10" t="str">
        <f t="shared" si="0"/>
        <v>RE015</v>
      </c>
      <c r="B76" s="11" t="s">
        <v>46</v>
      </c>
      <c r="C76" s="12" t="s">
        <v>50</v>
      </c>
      <c r="D76" s="74" t="s">
        <v>28</v>
      </c>
      <c r="E76" s="158" t="s">
        <v>146</v>
      </c>
      <c r="F76" s="78" t="s">
        <v>31</v>
      </c>
      <c r="G76" s="13">
        <v>2024</v>
      </c>
      <c r="H76" s="63"/>
      <c r="I76" s="287"/>
      <c r="J76" s="294"/>
    </row>
    <row r="77" spans="1:10" ht="15.75" customHeight="1" x14ac:dyDescent="0.4">
      <c r="A77" s="70" t="str">
        <f t="shared" ref="A77:A116" si="5">IF(C77=C76,A76,REPLACE(A76,LEN(A76)-LEN((RIGHT(A76,3)*1+1)*1)+1,LEN((RIGHT(A76,3)*1+1)*1),RIGHT(A76,3)*1+1))</f>
        <v>RE016</v>
      </c>
      <c r="B77" s="14" t="s">
        <v>46</v>
      </c>
      <c r="C77" s="15" t="s">
        <v>52</v>
      </c>
      <c r="D77" s="14" t="s">
        <v>22</v>
      </c>
      <c r="E77" s="147" t="s">
        <v>53</v>
      </c>
      <c r="F77" s="16"/>
      <c r="G77" s="16"/>
      <c r="H77" s="60"/>
      <c r="I77" s="282" t="s">
        <v>179</v>
      </c>
      <c r="J77" s="290" t="s">
        <v>222</v>
      </c>
    </row>
    <row r="78" spans="1:10" ht="15.75" customHeight="1" x14ac:dyDescent="0.4">
      <c r="A78" s="17" t="str">
        <f t="shared" si="5"/>
        <v>RE016</v>
      </c>
      <c r="B78" s="18" t="s">
        <v>46</v>
      </c>
      <c r="C78" s="19" t="s">
        <v>52</v>
      </c>
      <c r="D78" s="18" t="s">
        <v>23</v>
      </c>
      <c r="E78" s="19" t="s">
        <v>650</v>
      </c>
      <c r="F78" s="20"/>
      <c r="G78" s="20"/>
      <c r="H78" s="61"/>
      <c r="I78" s="284"/>
      <c r="J78" s="312"/>
    </row>
    <row r="79" spans="1:10" ht="15.75" customHeight="1" x14ac:dyDescent="0.4">
      <c r="A79" s="17" t="str">
        <f t="shared" si="5"/>
        <v>RE016</v>
      </c>
      <c r="B79" s="18" t="s">
        <v>46</v>
      </c>
      <c r="C79" s="19" t="s">
        <v>52</v>
      </c>
      <c r="D79" s="18" t="s">
        <v>25</v>
      </c>
      <c r="E79" s="19" t="s">
        <v>178</v>
      </c>
      <c r="F79" s="20" t="s">
        <v>31</v>
      </c>
      <c r="G79" s="20"/>
      <c r="H79" s="61"/>
      <c r="I79" s="284"/>
      <c r="J79" s="312"/>
    </row>
    <row r="80" spans="1:10" ht="15.75" customHeight="1" x14ac:dyDescent="0.4">
      <c r="A80" s="83" t="str">
        <f t="shared" si="5"/>
        <v>RE017</v>
      </c>
      <c r="B80" s="75" t="s">
        <v>46</v>
      </c>
      <c r="C80" s="128" t="s">
        <v>54</v>
      </c>
      <c r="D80" s="75" t="s">
        <v>22</v>
      </c>
      <c r="E80" s="128" t="s">
        <v>34</v>
      </c>
      <c r="F80" s="84"/>
      <c r="G80" s="23"/>
      <c r="H80" s="64"/>
      <c r="I80" s="285" t="s">
        <v>180</v>
      </c>
      <c r="J80" s="292" t="s">
        <v>223</v>
      </c>
    </row>
    <row r="81" spans="1:10" ht="15.75" customHeight="1" x14ac:dyDescent="0.4">
      <c r="A81" s="77" t="str">
        <f t="shared" si="5"/>
        <v>RE017</v>
      </c>
      <c r="B81" s="74" t="s">
        <v>46</v>
      </c>
      <c r="C81" s="158" t="s">
        <v>54</v>
      </c>
      <c r="D81" s="74" t="s">
        <v>23</v>
      </c>
      <c r="E81" s="158" t="s">
        <v>228</v>
      </c>
      <c r="F81" s="78"/>
      <c r="G81" s="13"/>
      <c r="H81" s="63"/>
      <c r="I81" s="286"/>
      <c r="J81" s="293"/>
    </row>
    <row r="82" spans="1:10" ht="15.75" customHeight="1" x14ac:dyDescent="0.4">
      <c r="A82" s="77" t="str">
        <f t="shared" si="5"/>
        <v>RE017</v>
      </c>
      <c r="B82" s="74" t="s">
        <v>46</v>
      </c>
      <c r="C82" s="158" t="s">
        <v>54</v>
      </c>
      <c r="D82" s="74" t="s">
        <v>25</v>
      </c>
      <c r="E82" s="158" t="s">
        <v>229</v>
      </c>
      <c r="F82" s="78"/>
      <c r="G82" s="13"/>
      <c r="H82" s="63"/>
      <c r="I82" s="286"/>
      <c r="J82" s="294"/>
    </row>
    <row r="83" spans="1:10" ht="15.75" customHeight="1" x14ac:dyDescent="0.4">
      <c r="A83" s="150" t="str">
        <f t="shared" si="5"/>
        <v>RE018</v>
      </c>
      <c r="B83" s="47" t="s">
        <v>46</v>
      </c>
      <c r="C83" s="147" t="s">
        <v>55</v>
      </c>
      <c r="D83" s="47" t="s">
        <v>22</v>
      </c>
      <c r="E83" s="147" t="s">
        <v>56</v>
      </c>
      <c r="F83" s="49"/>
      <c r="G83" s="16"/>
      <c r="H83" s="60"/>
      <c r="I83" s="302" t="s">
        <v>195</v>
      </c>
      <c r="J83" s="290" t="s">
        <v>223</v>
      </c>
    </row>
    <row r="84" spans="1:10" ht="15.75" customHeight="1" x14ac:dyDescent="0.4">
      <c r="A84" s="81" t="str">
        <f t="shared" si="5"/>
        <v>RE018</v>
      </c>
      <c r="B84" s="50" t="s">
        <v>46</v>
      </c>
      <c r="C84" s="161" t="s">
        <v>55</v>
      </c>
      <c r="D84" s="50" t="s">
        <v>23</v>
      </c>
      <c r="E84" s="161" t="s">
        <v>196</v>
      </c>
      <c r="F84" s="52"/>
      <c r="G84" s="20"/>
      <c r="H84" s="61"/>
      <c r="I84" s="303"/>
      <c r="J84" s="291"/>
    </row>
    <row r="85" spans="1:10" ht="15.75" customHeight="1" x14ac:dyDescent="0.4">
      <c r="A85" s="83" t="str">
        <f t="shared" si="5"/>
        <v>RE019</v>
      </c>
      <c r="B85" s="75" t="s">
        <v>57</v>
      </c>
      <c r="C85" s="128" t="s">
        <v>58</v>
      </c>
      <c r="D85" s="75" t="s">
        <v>22</v>
      </c>
      <c r="E85" s="128" t="s">
        <v>34</v>
      </c>
      <c r="F85" s="84"/>
      <c r="G85" s="23"/>
      <c r="H85" s="64"/>
      <c r="I85" s="285" t="s">
        <v>59</v>
      </c>
      <c r="J85" s="292" t="s">
        <v>223</v>
      </c>
    </row>
    <row r="86" spans="1:10" ht="15.75" customHeight="1" x14ac:dyDescent="0.4">
      <c r="A86" s="77" t="str">
        <f t="shared" si="5"/>
        <v>RE019</v>
      </c>
      <c r="B86" s="74" t="s">
        <v>57</v>
      </c>
      <c r="C86" s="158" t="s">
        <v>58</v>
      </c>
      <c r="D86" s="74" t="s">
        <v>23</v>
      </c>
      <c r="E86" s="158" t="s">
        <v>651</v>
      </c>
      <c r="F86" s="78"/>
      <c r="G86" s="13"/>
      <c r="H86" s="63"/>
      <c r="I86" s="286"/>
      <c r="J86" s="294"/>
    </row>
    <row r="87" spans="1:10" ht="15.75" customHeight="1" x14ac:dyDescent="0.4">
      <c r="A87" s="150" t="str">
        <f t="shared" si="5"/>
        <v>RE020</v>
      </c>
      <c r="B87" s="47" t="s">
        <v>57</v>
      </c>
      <c r="C87" s="147" t="s">
        <v>5</v>
      </c>
      <c r="D87" s="47" t="s">
        <v>22</v>
      </c>
      <c r="E87" s="147" t="s">
        <v>34</v>
      </c>
      <c r="F87" s="49"/>
      <c r="G87" s="16"/>
      <c r="H87" s="60"/>
      <c r="I87" s="302" t="s">
        <v>59</v>
      </c>
      <c r="J87" s="290" t="s">
        <v>223</v>
      </c>
    </row>
    <row r="88" spans="1:10" ht="15.75" customHeight="1" x14ac:dyDescent="0.4">
      <c r="A88" s="81" t="str">
        <f t="shared" si="5"/>
        <v>RE020</v>
      </c>
      <c r="B88" s="50" t="s">
        <v>57</v>
      </c>
      <c r="C88" s="161" t="s">
        <v>5</v>
      </c>
      <c r="D88" s="50" t="s">
        <v>23</v>
      </c>
      <c r="E88" s="161" t="s">
        <v>651</v>
      </c>
      <c r="F88" s="52"/>
      <c r="G88" s="20"/>
      <c r="H88" s="61"/>
      <c r="I88" s="303"/>
      <c r="J88" s="291"/>
    </row>
    <row r="89" spans="1:10" ht="15.75" customHeight="1" x14ac:dyDescent="0.4">
      <c r="A89" s="83" t="str">
        <f t="shared" si="5"/>
        <v>RE021</v>
      </c>
      <c r="B89" s="75" t="s">
        <v>57</v>
      </c>
      <c r="C89" s="128" t="s">
        <v>60</v>
      </c>
      <c r="D89" s="75" t="s">
        <v>22</v>
      </c>
      <c r="E89" s="128" t="s">
        <v>34</v>
      </c>
      <c r="F89" s="84"/>
      <c r="G89" s="23"/>
      <c r="H89" s="64"/>
      <c r="I89" s="288" t="s">
        <v>59</v>
      </c>
      <c r="J89" s="292" t="s">
        <v>223</v>
      </c>
    </row>
    <row r="90" spans="1:10" ht="15.75" customHeight="1" x14ac:dyDescent="0.4">
      <c r="A90" s="77" t="str">
        <f t="shared" si="5"/>
        <v>RE021</v>
      </c>
      <c r="B90" s="74" t="s">
        <v>57</v>
      </c>
      <c r="C90" s="158" t="s">
        <v>60</v>
      </c>
      <c r="D90" s="74" t="s">
        <v>23</v>
      </c>
      <c r="E90" s="158" t="s">
        <v>651</v>
      </c>
      <c r="F90" s="78"/>
      <c r="G90" s="13"/>
      <c r="H90" s="63"/>
      <c r="I90" s="289"/>
      <c r="J90" s="294"/>
    </row>
    <row r="91" spans="1:10" ht="15.75" customHeight="1" x14ac:dyDescent="0.4">
      <c r="A91" s="150" t="str">
        <f t="shared" si="5"/>
        <v>RE022</v>
      </c>
      <c r="B91" s="47" t="s">
        <v>57</v>
      </c>
      <c r="C91" s="147" t="s">
        <v>61</v>
      </c>
      <c r="D91" s="47" t="s">
        <v>22</v>
      </c>
      <c r="E91" s="195" t="s">
        <v>34</v>
      </c>
      <c r="F91" s="196"/>
      <c r="G91" s="16"/>
      <c r="H91" s="60"/>
      <c r="I91" s="282" t="s">
        <v>181</v>
      </c>
      <c r="J91" s="314" t="s">
        <v>223</v>
      </c>
    </row>
    <row r="92" spans="1:10" ht="15.75" customHeight="1" x14ac:dyDescent="0.4">
      <c r="A92" s="81" t="str">
        <f t="shared" si="5"/>
        <v>RE022</v>
      </c>
      <c r="B92" s="50" t="s">
        <v>57</v>
      </c>
      <c r="C92" s="161" t="s">
        <v>61</v>
      </c>
      <c r="D92" s="50" t="s">
        <v>23</v>
      </c>
      <c r="E92" s="161" t="s">
        <v>652</v>
      </c>
      <c r="F92" s="52"/>
      <c r="G92" s="20"/>
      <c r="H92" s="61"/>
      <c r="I92" s="283"/>
      <c r="J92" s="315"/>
    </row>
    <row r="93" spans="1:10" ht="15.75" customHeight="1" x14ac:dyDescent="0.4">
      <c r="A93" s="83" t="str">
        <f t="shared" si="5"/>
        <v>RE023</v>
      </c>
      <c r="B93" s="75" t="s">
        <v>57</v>
      </c>
      <c r="C93" s="128" t="s">
        <v>62</v>
      </c>
      <c r="D93" s="75" t="s">
        <v>22</v>
      </c>
      <c r="E93" s="128" t="s">
        <v>227</v>
      </c>
      <c r="F93" s="84"/>
      <c r="G93" s="23"/>
      <c r="H93" s="64"/>
      <c r="I93" s="279" t="s">
        <v>63</v>
      </c>
      <c r="J93" s="292" t="s">
        <v>222</v>
      </c>
    </row>
    <row r="94" spans="1:10" ht="15.75" customHeight="1" x14ac:dyDescent="0.4">
      <c r="A94" s="77" t="str">
        <f t="shared" si="5"/>
        <v>RE023</v>
      </c>
      <c r="B94" s="74" t="s">
        <v>57</v>
      </c>
      <c r="C94" s="158" t="s">
        <v>62</v>
      </c>
      <c r="D94" s="74" t="s">
        <v>23</v>
      </c>
      <c r="E94" s="158" t="s">
        <v>653</v>
      </c>
      <c r="F94" s="78"/>
      <c r="G94" s="13"/>
      <c r="H94" s="63"/>
      <c r="I94" s="280"/>
      <c r="J94" s="293"/>
    </row>
    <row r="95" spans="1:10" ht="15.75" customHeight="1" x14ac:dyDescent="0.4">
      <c r="A95" s="77" t="str">
        <f t="shared" si="5"/>
        <v>RE023</v>
      </c>
      <c r="B95" s="74" t="s">
        <v>57</v>
      </c>
      <c r="C95" s="158" t="s">
        <v>62</v>
      </c>
      <c r="D95" s="74" t="s">
        <v>23</v>
      </c>
      <c r="E95" s="158" t="s">
        <v>654</v>
      </c>
      <c r="F95" s="78"/>
      <c r="G95" s="13"/>
      <c r="H95" s="63"/>
      <c r="I95" s="281"/>
      <c r="J95" s="294"/>
    </row>
    <row r="96" spans="1:10" ht="15.75" customHeight="1" x14ac:dyDescent="0.4">
      <c r="A96" s="150" t="str">
        <f t="shared" si="5"/>
        <v>RE024</v>
      </c>
      <c r="B96" s="47" t="s">
        <v>57</v>
      </c>
      <c r="C96" s="147" t="s">
        <v>64</v>
      </c>
      <c r="D96" s="47" t="s">
        <v>22</v>
      </c>
      <c r="E96" s="147" t="s">
        <v>65</v>
      </c>
      <c r="F96" s="49"/>
      <c r="G96" s="16"/>
      <c r="H96" s="60"/>
      <c r="I96" s="304" t="s">
        <v>63</v>
      </c>
      <c r="J96" s="290" t="s">
        <v>223</v>
      </c>
    </row>
    <row r="97" spans="1:10" ht="15.75" customHeight="1" x14ac:dyDescent="0.4">
      <c r="A97" s="81" t="str">
        <f t="shared" si="5"/>
        <v>RE024</v>
      </c>
      <c r="B97" s="50" t="s">
        <v>57</v>
      </c>
      <c r="C97" s="161" t="s">
        <v>64</v>
      </c>
      <c r="D97" s="50" t="s">
        <v>23</v>
      </c>
      <c r="E97" s="161" t="s">
        <v>655</v>
      </c>
      <c r="F97" s="52"/>
      <c r="G97" s="20"/>
      <c r="H97" s="61"/>
      <c r="I97" s="305"/>
      <c r="J97" s="291"/>
    </row>
    <row r="98" spans="1:10" ht="15.75" customHeight="1" x14ac:dyDescent="0.4">
      <c r="A98" s="71" t="str">
        <f t="shared" si="5"/>
        <v>RE025</v>
      </c>
      <c r="B98" s="21" t="s">
        <v>57</v>
      </c>
      <c r="C98" s="22" t="s">
        <v>66</v>
      </c>
      <c r="D98" s="21" t="s">
        <v>22</v>
      </c>
      <c r="E98" s="22" t="s">
        <v>34</v>
      </c>
      <c r="F98" s="23"/>
      <c r="G98" s="23"/>
      <c r="H98" s="64"/>
      <c r="I98" s="146" t="s">
        <v>197</v>
      </c>
      <c r="J98" s="179" t="s">
        <v>223</v>
      </c>
    </row>
    <row r="99" spans="1:10" ht="15.75" customHeight="1" x14ac:dyDescent="0.4">
      <c r="A99" s="70" t="str">
        <f t="shared" si="5"/>
        <v>RE026</v>
      </c>
      <c r="B99" s="14" t="s">
        <v>67</v>
      </c>
      <c r="C99" s="147" t="s">
        <v>656</v>
      </c>
      <c r="D99" s="47" t="s">
        <v>22</v>
      </c>
      <c r="E99" s="147" t="s">
        <v>657</v>
      </c>
      <c r="F99" s="16"/>
      <c r="G99" s="16"/>
      <c r="H99" s="60"/>
      <c r="I99" s="300" t="s">
        <v>182</v>
      </c>
      <c r="J99" s="290" t="s">
        <v>223</v>
      </c>
    </row>
    <row r="100" spans="1:10" ht="15.75" customHeight="1" x14ac:dyDescent="0.4">
      <c r="A100" s="17" t="str">
        <f t="shared" si="5"/>
        <v>RE026</v>
      </c>
      <c r="B100" s="18" t="s">
        <v>67</v>
      </c>
      <c r="C100" s="161" t="s">
        <v>656</v>
      </c>
      <c r="D100" s="50" t="s">
        <v>23</v>
      </c>
      <c r="E100" s="81" t="s">
        <v>658</v>
      </c>
      <c r="F100" s="59"/>
      <c r="G100" s="20"/>
      <c r="H100" s="61"/>
      <c r="I100" s="301"/>
      <c r="J100" s="291"/>
    </row>
    <row r="101" spans="1:10" ht="15.75" customHeight="1" x14ac:dyDescent="0.4">
      <c r="A101" s="71" t="str">
        <f t="shared" si="5"/>
        <v>RE027</v>
      </c>
      <c r="B101" s="21" t="s">
        <v>67</v>
      </c>
      <c r="C101" s="128" t="s">
        <v>224</v>
      </c>
      <c r="D101" s="75" t="s">
        <v>22</v>
      </c>
      <c r="E101" s="128" t="s">
        <v>439</v>
      </c>
      <c r="F101" s="23"/>
      <c r="G101" s="23"/>
      <c r="H101" s="199"/>
      <c r="I101" s="279" t="s">
        <v>438</v>
      </c>
      <c r="J101" s="292" t="s">
        <v>222</v>
      </c>
    </row>
    <row r="102" spans="1:10" ht="15.75" customHeight="1" x14ac:dyDescent="0.4">
      <c r="A102" s="10" t="str">
        <f t="shared" ref="A102:A103" si="6">IF(C102=C101,A101,REPLACE(A101,LEN(A101)-LEN((RIGHT(A101,3)*1+1)*1)+1,LEN((RIGHT(A101,3)*1+1)*1),RIGHT(A101,3)*1+1))</f>
        <v>RE027</v>
      </c>
      <c r="B102" s="11" t="s">
        <v>67</v>
      </c>
      <c r="C102" s="172" t="s">
        <v>224</v>
      </c>
      <c r="D102" s="74" t="s">
        <v>23</v>
      </c>
      <c r="E102" s="172" t="s">
        <v>659</v>
      </c>
      <c r="F102" s="178"/>
      <c r="G102" s="178"/>
      <c r="H102" s="67"/>
      <c r="I102" s="280"/>
      <c r="J102" s="293"/>
    </row>
    <row r="103" spans="1:10" ht="15.75" customHeight="1" x14ac:dyDescent="0.4">
      <c r="A103" s="72" t="str">
        <f t="shared" si="6"/>
        <v>RE027</v>
      </c>
      <c r="B103" s="24" t="s">
        <v>67</v>
      </c>
      <c r="C103" s="159" t="s">
        <v>224</v>
      </c>
      <c r="D103" s="188" t="s">
        <v>25</v>
      </c>
      <c r="E103" s="159" t="s">
        <v>660</v>
      </c>
      <c r="F103" s="25"/>
      <c r="G103" s="25"/>
      <c r="H103" s="65"/>
      <c r="I103" s="281"/>
      <c r="J103" s="294"/>
    </row>
    <row r="104" spans="1:10" ht="15.75" customHeight="1" x14ac:dyDescent="0.4">
      <c r="A104" s="150" t="str">
        <f t="shared" si="5"/>
        <v>RE028</v>
      </c>
      <c r="B104" s="47" t="s">
        <v>67</v>
      </c>
      <c r="C104" s="147" t="s">
        <v>594</v>
      </c>
      <c r="D104" s="47" t="s">
        <v>22</v>
      </c>
      <c r="E104" s="147" t="s">
        <v>34</v>
      </c>
      <c r="F104" s="181"/>
      <c r="G104" s="185"/>
      <c r="H104" s="60"/>
      <c r="I104" s="282" t="s">
        <v>611</v>
      </c>
      <c r="J104" s="290" t="s">
        <v>593</v>
      </c>
    </row>
    <row r="105" spans="1:10" ht="15.75" customHeight="1" x14ac:dyDescent="0.4">
      <c r="A105" s="97" t="str">
        <f t="shared" si="5"/>
        <v>RE028</v>
      </c>
      <c r="B105" s="241" t="s">
        <v>67</v>
      </c>
      <c r="C105" s="170" t="s">
        <v>594</v>
      </c>
      <c r="D105" s="241" t="s">
        <v>23</v>
      </c>
      <c r="E105" s="170" t="s">
        <v>661</v>
      </c>
      <c r="F105" s="183"/>
      <c r="G105" s="187"/>
      <c r="H105" s="62"/>
      <c r="I105" s="283"/>
      <c r="J105" s="291"/>
    </row>
    <row r="106" spans="1:10" ht="15.75" customHeight="1" x14ac:dyDescent="0.4">
      <c r="A106" s="77" t="str">
        <f t="shared" si="5"/>
        <v>RE029</v>
      </c>
      <c r="B106" s="74" t="s">
        <v>67</v>
      </c>
      <c r="C106" s="172" t="s">
        <v>662</v>
      </c>
      <c r="D106" s="74" t="s">
        <v>22</v>
      </c>
      <c r="E106" s="172" t="s">
        <v>34</v>
      </c>
      <c r="F106" s="184"/>
      <c r="G106" s="178"/>
      <c r="H106" s="63"/>
      <c r="I106" s="288" t="s">
        <v>664</v>
      </c>
      <c r="J106" s="277" t="s">
        <v>222</v>
      </c>
    </row>
    <row r="107" spans="1:10" ht="15.75" customHeight="1" x14ac:dyDescent="0.4">
      <c r="A107" s="77" t="str">
        <f t="shared" si="5"/>
        <v>RE029</v>
      </c>
      <c r="B107" s="74" t="s">
        <v>67</v>
      </c>
      <c r="C107" s="172" t="s">
        <v>662</v>
      </c>
      <c r="D107" s="74" t="s">
        <v>23</v>
      </c>
      <c r="E107" s="172" t="s">
        <v>659</v>
      </c>
      <c r="F107" s="184"/>
      <c r="G107" s="178"/>
      <c r="H107" s="63"/>
      <c r="I107" s="289"/>
      <c r="J107" s="278"/>
    </row>
    <row r="108" spans="1:10" ht="15.75" customHeight="1" x14ac:dyDescent="0.4">
      <c r="A108" s="70" t="str">
        <f t="shared" si="5"/>
        <v>RE030</v>
      </c>
      <c r="B108" s="14" t="s">
        <v>67</v>
      </c>
      <c r="C108" s="15" t="s">
        <v>72</v>
      </c>
      <c r="D108" s="14" t="s">
        <v>22</v>
      </c>
      <c r="E108" s="15" t="s">
        <v>230</v>
      </c>
      <c r="F108" s="185"/>
      <c r="G108" s="185"/>
      <c r="H108" s="60">
        <v>2020</v>
      </c>
      <c r="I108" s="282" t="s">
        <v>183</v>
      </c>
      <c r="J108" s="295" t="s">
        <v>222</v>
      </c>
    </row>
    <row r="109" spans="1:10" ht="15.75" customHeight="1" x14ac:dyDescent="0.4">
      <c r="A109" s="18" t="str">
        <f t="shared" si="5"/>
        <v>RE030</v>
      </c>
      <c r="B109" s="248" t="s">
        <v>67</v>
      </c>
      <c r="C109" s="248" t="s">
        <v>72</v>
      </c>
      <c r="D109" s="18" t="s">
        <v>23</v>
      </c>
      <c r="E109" s="19" t="s">
        <v>73</v>
      </c>
      <c r="F109" s="186"/>
      <c r="G109" s="186"/>
      <c r="H109" s="61">
        <v>2020</v>
      </c>
      <c r="I109" s="284"/>
      <c r="J109" s="296"/>
    </row>
    <row r="110" spans="1:10" ht="15.75" customHeight="1" x14ac:dyDescent="0.4">
      <c r="A110" s="17" t="str">
        <f t="shared" si="5"/>
        <v>RE030</v>
      </c>
      <c r="B110" s="18" t="s">
        <v>67</v>
      </c>
      <c r="C110" s="19" t="s">
        <v>72</v>
      </c>
      <c r="D110" s="18" t="s">
        <v>25</v>
      </c>
      <c r="E110" s="19" t="s">
        <v>663</v>
      </c>
      <c r="F110" s="186"/>
      <c r="G110" s="186">
        <v>2021</v>
      </c>
      <c r="H110" s="61"/>
      <c r="I110" s="284"/>
      <c r="J110" s="296"/>
    </row>
    <row r="111" spans="1:10" ht="15.75" customHeight="1" x14ac:dyDescent="0.4">
      <c r="A111" s="71" t="str">
        <f t="shared" si="5"/>
        <v>RE031</v>
      </c>
      <c r="B111" s="21" t="s">
        <v>67</v>
      </c>
      <c r="C111" s="22" t="s">
        <v>74</v>
      </c>
      <c r="D111" s="21" t="s">
        <v>22</v>
      </c>
      <c r="E111" s="22" t="s">
        <v>34</v>
      </c>
      <c r="F111" s="179"/>
      <c r="G111" s="179"/>
      <c r="H111" s="64"/>
      <c r="I111" s="285" t="s">
        <v>183</v>
      </c>
      <c r="J111" s="297" t="s">
        <v>223</v>
      </c>
    </row>
    <row r="112" spans="1:10" ht="15.75" customHeight="1" x14ac:dyDescent="0.4">
      <c r="A112" s="10" t="str">
        <f t="shared" si="5"/>
        <v>RE031</v>
      </c>
      <c r="B112" s="11" t="s">
        <v>67</v>
      </c>
      <c r="C112" s="12" t="s">
        <v>74</v>
      </c>
      <c r="D112" s="11" t="s">
        <v>23</v>
      </c>
      <c r="E112" s="12" t="s">
        <v>75</v>
      </c>
      <c r="F112" s="178"/>
      <c r="G112" s="178"/>
      <c r="H112" s="63"/>
      <c r="I112" s="286"/>
      <c r="J112" s="298"/>
    </row>
    <row r="113" spans="1:10" ht="15.75" customHeight="1" x14ac:dyDescent="0.4">
      <c r="A113" s="72" t="str">
        <f t="shared" si="5"/>
        <v>RE031</v>
      </c>
      <c r="B113" s="24" t="s">
        <v>67</v>
      </c>
      <c r="C113" s="242" t="s">
        <v>74</v>
      </c>
      <c r="D113" s="24" t="s">
        <v>25</v>
      </c>
      <c r="E113" s="242" t="s">
        <v>76</v>
      </c>
      <c r="F113" s="180"/>
      <c r="G113" s="180"/>
      <c r="H113" s="65"/>
      <c r="I113" s="287"/>
      <c r="J113" s="299"/>
    </row>
    <row r="114" spans="1:10" ht="15.75" customHeight="1" x14ac:dyDescent="0.4">
      <c r="A114" s="150" t="str">
        <f t="shared" si="5"/>
        <v>RE032</v>
      </c>
      <c r="B114" s="47" t="s">
        <v>67</v>
      </c>
      <c r="C114" s="147" t="s">
        <v>77</v>
      </c>
      <c r="D114" s="47" t="s">
        <v>22</v>
      </c>
      <c r="E114" s="147" t="s">
        <v>185</v>
      </c>
      <c r="F114" s="181"/>
      <c r="G114" s="185"/>
      <c r="H114" s="60"/>
      <c r="I114" s="282" t="s">
        <v>186</v>
      </c>
      <c r="J114" s="290" t="s">
        <v>223</v>
      </c>
    </row>
    <row r="115" spans="1:10" ht="15.75" customHeight="1" x14ac:dyDescent="0.4">
      <c r="A115" s="81" t="str">
        <f t="shared" si="5"/>
        <v>RE032</v>
      </c>
      <c r="B115" s="50" t="s">
        <v>67</v>
      </c>
      <c r="C115" s="171" t="s">
        <v>77</v>
      </c>
      <c r="D115" s="50" t="s">
        <v>23</v>
      </c>
      <c r="E115" s="171" t="s">
        <v>184</v>
      </c>
      <c r="F115" s="182"/>
      <c r="G115" s="186"/>
      <c r="H115" s="61"/>
      <c r="I115" s="283"/>
      <c r="J115" s="291"/>
    </row>
    <row r="116" spans="1:10" ht="15.75" customHeight="1" x14ac:dyDescent="0.4">
      <c r="A116" s="243" t="str">
        <f t="shared" si="5"/>
        <v>RE033</v>
      </c>
      <c r="B116" s="244" t="s">
        <v>67</v>
      </c>
      <c r="C116" s="28" t="s">
        <v>67</v>
      </c>
      <c r="D116" s="244" t="s">
        <v>22</v>
      </c>
      <c r="E116" s="28" t="s">
        <v>34</v>
      </c>
      <c r="F116" s="245"/>
      <c r="G116" s="245"/>
      <c r="H116" s="246"/>
      <c r="I116" s="247" t="s">
        <v>78</v>
      </c>
      <c r="J116" s="245" t="s">
        <v>223</v>
      </c>
    </row>
    <row r="117" spans="1:10" x14ac:dyDescent="0.4">
      <c r="A117" s="94"/>
      <c r="B117" s="30"/>
      <c r="C117" s="30"/>
      <c r="D117" s="30"/>
      <c r="E117" s="30"/>
      <c r="F117" s="31"/>
      <c r="G117" s="31"/>
      <c r="H117" s="31"/>
      <c r="I117" s="33"/>
      <c r="J117" s="100"/>
    </row>
    <row r="118" spans="1:10" x14ac:dyDescent="0.4">
      <c r="A118" s="94"/>
      <c r="B118" s="30"/>
      <c r="C118" s="30"/>
      <c r="D118" s="30"/>
      <c r="E118" s="30"/>
      <c r="F118" s="31"/>
      <c r="G118" s="31"/>
      <c r="H118" s="31"/>
      <c r="I118" s="33"/>
      <c r="J118" s="100"/>
    </row>
    <row r="119" spans="1:10" x14ac:dyDescent="0.4">
      <c r="A119" s="30"/>
      <c r="B119" s="30"/>
      <c r="C119" s="30"/>
      <c r="D119" s="30"/>
      <c r="E119" s="30"/>
      <c r="F119" s="31"/>
      <c r="G119" s="31"/>
      <c r="H119" s="31"/>
      <c r="I119" s="33"/>
      <c r="J119" s="100"/>
    </row>
    <row r="120" spans="1:10" x14ac:dyDescent="0.4">
      <c r="A120" s="30"/>
      <c r="B120" s="30"/>
      <c r="C120" s="30"/>
      <c r="D120" s="30"/>
      <c r="E120" s="30"/>
      <c r="F120" s="31"/>
      <c r="G120" s="31"/>
      <c r="H120" s="31"/>
      <c r="I120" s="33"/>
      <c r="J120" s="100"/>
    </row>
    <row r="121" spans="1:10" x14ac:dyDescent="0.4">
      <c r="A121" s="30"/>
      <c r="B121" s="30"/>
      <c r="C121" s="30"/>
      <c r="D121" s="30"/>
      <c r="E121" s="30"/>
      <c r="F121" s="31"/>
      <c r="G121" s="31"/>
      <c r="H121" s="31"/>
      <c r="I121" s="33"/>
      <c r="J121" s="100"/>
    </row>
    <row r="122" spans="1:10" x14ac:dyDescent="0.4">
      <c r="A122" s="30"/>
      <c r="B122" s="30"/>
      <c r="C122" s="30"/>
      <c r="D122" s="30"/>
      <c r="E122" s="30"/>
      <c r="F122" s="31"/>
      <c r="G122" s="31"/>
      <c r="H122" s="31"/>
      <c r="I122" s="33"/>
      <c r="J122" s="100"/>
    </row>
    <row r="123" spans="1:10" x14ac:dyDescent="0.4">
      <c r="A123" s="30"/>
      <c r="B123" s="30"/>
      <c r="C123" s="30"/>
      <c r="D123" s="30"/>
      <c r="E123" s="30"/>
      <c r="F123" s="31"/>
      <c r="G123" s="31"/>
      <c r="H123" s="31"/>
      <c r="I123" s="33"/>
      <c r="J123" s="100"/>
    </row>
    <row r="124" spans="1:10" x14ac:dyDescent="0.4">
      <c r="A124" s="30"/>
      <c r="B124" s="30"/>
      <c r="C124" s="30"/>
      <c r="D124" s="30"/>
      <c r="E124" s="30"/>
      <c r="F124" s="31"/>
      <c r="G124" s="31"/>
      <c r="H124" s="31"/>
      <c r="I124" s="33"/>
      <c r="J124" s="100"/>
    </row>
    <row r="125" spans="1:10" x14ac:dyDescent="0.4">
      <c r="A125" s="30"/>
      <c r="B125" s="30"/>
      <c r="C125" s="30"/>
      <c r="D125" s="30"/>
      <c r="E125" s="30"/>
      <c r="F125" s="31"/>
      <c r="G125" s="31"/>
      <c r="H125" s="31"/>
      <c r="I125" s="33"/>
      <c r="J125" s="100"/>
    </row>
    <row r="126" spans="1:10" x14ac:dyDescent="0.4">
      <c r="A126" s="30"/>
      <c r="B126" s="30"/>
      <c r="C126" s="30"/>
      <c r="D126" s="30"/>
      <c r="E126" s="30"/>
      <c r="F126" s="31"/>
      <c r="G126" s="31"/>
      <c r="H126" s="31"/>
      <c r="I126" s="33"/>
      <c r="J126" s="100"/>
    </row>
    <row r="127" spans="1:10" x14ac:dyDescent="0.4">
      <c r="A127" s="30"/>
      <c r="B127" s="30"/>
      <c r="C127" s="30"/>
      <c r="D127" s="30"/>
      <c r="E127" s="30"/>
      <c r="F127" s="31"/>
      <c r="G127" s="31"/>
      <c r="H127" s="31"/>
      <c r="I127" s="33"/>
      <c r="J127" s="100"/>
    </row>
    <row r="128" spans="1:10" x14ac:dyDescent="0.4">
      <c r="A128" s="30"/>
      <c r="B128" s="30"/>
      <c r="C128" s="30"/>
      <c r="D128" s="30"/>
      <c r="E128" s="30"/>
      <c r="F128" s="31"/>
      <c r="G128" s="31"/>
      <c r="H128" s="31"/>
      <c r="I128" s="33"/>
      <c r="J128" s="100"/>
    </row>
    <row r="129" spans="1:10" x14ac:dyDescent="0.4">
      <c r="A129" s="30"/>
      <c r="B129" s="30"/>
      <c r="C129" s="30"/>
      <c r="D129" s="30"/>
      <c r="E129" s="30"/>
      <c r="F129" s="31"/>
      <c r="G129" s="31"/>
      <c r="H129" s="31"/>
      <c r="I129" s="33"/>
      <c r="J129" s="100"/>
    </row>
    <row r="130" spans="1:10" x14ac:dyDescent="0.4">
      <c r="A130" s="30"/>
      <c r="B130" s="30"/>
      <c r="C130" s="30"/>
      <c r="D130" s="30"/>
      <c r="E130" s="30"/>
      <c r="F130" s="31"/>
      <c r="G130" s="31"/>
      <c r="H130" s="31"/>
      <c r="I130" s="33"/>
      <c r="J130" s="100"/>
    </row>
    <row r="131" spans="1:10" x14ac:dyDescent="0.4">
      <c r="A131" s="30"/>
      <c r="B131" s="30"/>
      <c r="C131" s="30"/>
      <c r="D131" s="30"/>
      <c r="E131" s="30"/>
      <c r="F131" s="31"/>
      <c r="G131" s="31"/>
      <c r="H131" s="31"/>
      <c r="I131" s="33"/>
      <c r="J131" s="100"/>
    </row>
    <row r="132" spans="1:10" x14ac:dyDescent="0.4">
      <c r="A132" s="30"/>
      <c r="B132" s="30"/>
      <c r="C132" s="30"/>
      <c r="D132" s="30"/>
      <c r="E132" s="30"/>
      <c r="F132" s="31"/>
      <c r="G132" s="31"/>
      <c r="H132" s="31"/>
      <c r="I132" s="33"/>
      <c r="J132" s="100"/>
    </row>
    <row r="133" spans="1:10" x14ac:dyDescent="0.4">
      <c r="A133" s="30"/>
      <c r="B133" s="30"/>
      <c r="C133" s="30"/>
      <c r="D133" s="30"/>
      <c r="E133" s="30"/>
      <c r="F133" s="31"/>
      <c r="G133" s="31"/>
      <c r="H133" s="31"/>
      <c r="I133" s="33"/>
      <c r="J133" s="100"/>
    </row>
    <row r="134" spans="1:10" x14ac:dyDescent="0.4">
      <c r="A134" s="30"/>
      <c r="B134" s="30"/>
      <c r="C134" s="30"/>
      <c r="D134" s="30"/>
      <c r="E134" s="30"/>
      <c r="F134" s="31"/>
      <c r="G134" s="31"/>
      <c r="H134" s="31"/>
      <c r="I134" s="33"/>
      <c r="J134" s="100"/>
    </row>
    <row r="135" spans="1:10" x14ac:dyDescent="0.4">
      <c r="A135" s="30"/>
      <c r="B135" s="30"/>
      <c r="C135" s="30"/>
      <c r="D135" s="30"/>
      <c r="E135" s="30"/>
      <c r="F135" s="31"/>
      <c r="G135" s="31"/>
      <c r="H135" s="31"/>
      <c r="I135" s="33"/>
      <c r="J135" s="100"/>
    </row>
    <row r="136" spans="1:10" x14ac:dyDescent="0.4">
      <c r="A136" s="30"/>
      <c r="B136" s="30"/>
      <c r="C136" s="30"/>
      <c r="D136" s="30"/>
      <c r="E136" s="30"/>
      <c r="F136" s="31"/>
      <c r="G136" s="31"/>
      <c r="H136" s="31"/>
      <c r="I136" s="33"/>
      <c r="J136" s="100"/>
    </row>
    <row r="137" spans="1:10" x14ac:dyDescent="0.4">
      <c r="A137" s="30"/>
      <c r="B137" s="30"/>
      <c r="C137" s="30"/>
      <c r="D137" s="30"/>
      <c r="E137" s="30"/>
      <c r="F137" s="31"/>
      <c r="G137" s="31"/>
      <c r="H137" s="31"/>
      <c r="I137" s="33"/>
      <c r="J137" s="100"/>
    </row>
    <row r="138" spans="1:10" x14ac:dyDescent="0.4">
      <c r="A138" s="30"/>
      <c r="B138" s="30"/>
      <c r="C138" s="30"/>
      <c r="D138" s="30"/>
      <c r="E138" s="30"/>
      <c r="F138" s="31"/>
      <c r="G138" s="31"/>
      <c r="H138" s="31"/>
      <c r="I138" s="33"/>
      <c r="J138" s="100"/>
    </row>
    <row r="139" spans="1:10" x14ac:dyDescent="0.4">
      <c r="A139" s="30"/>
      <c r="B139" s="30"/>
      <c r="C139" s="30"/>
      <c r="D139" s="30"/>
      <c r="E139" s="30"/>
      <c r="F139" s="31"/>
      <c r="G139" s="31"/>
      <c r="H139" s="31"/>
      <c r="I139" s="33"/>
      <c r="J139" s="100"/>
    </row>
    <row r="140" spans="1:10" x14ac:dyDescent="0.4">
      <c r="A140" s="30"/>
      <c r="B140" s="30"/>
      <c r="C140" s="30"/>
      <c r="D140" s="30"/>
      <c r="E140" s="30"/>
      <c r="F140" s="31"/>
      <c r="G140" s="31"/>
      <c r="H140" s="31"/>
      <c r="I140" s="33"/>
      <c r="J140" s="100"/>
    </row>
    <row r="141" spans="1:10" x14ac:dyDescent="0.4">
      <c r="A141" s="30"/>
      <c r="B141" s="30"/>
      <c r="C141" s="30"/>
      <c r="D141" s="30"/>
      <c r="E141" s="30"/>
      <c r="F141" s="31"/>
      <c r="G141" s="31"/>
      <c r="H141" s="31"/>
      <c r="I141" s="33"/>
      <c r="J141" s="100"/>
    </row>
    <row r="142" spans="1:10" x14ac:dyDescent="0.4">
      <c r="A142" s="30"/>
      <c r="B142" s="30"/>
      <c r="C142" s="30"/>
      <c r="D142" s="30"/>
      <c r="E142" s="30"/>
      <c r="F142" s="31"/>
      <c r="G142" s="31"/>
      <c r="H142" s="31"/>
      <c r="I142" s="33"/>
      <c r="J142" s="100"/>
    </row>
    <row r="143" spans="1:10" x14ac:dyDescent="0.4">
      <c r="A143" s="30"/>
      <c r="B143" s="30"/>
      <c r="C143" s="30"/>
      <c r="D143" s="30"/>
      <c r="E143" s="30"/>
      <c r="F143" s="31"/>
      <c r="G143" s="31"/>
      <c r="H143" s="31"/>
      <c r="I143" s="33"/>
      <c r="J143" s="100"/>
    </row>
    <row r="144" spans="1:10" x14ac:dyDescent="0.4">
      <c r="A144" s="30"/>
      <c r="B144" s="30"/>
      <c r="C144" s="30"/>
      <c r="D144" s="30"/>
      <c r="E144" s="30"/>
      <c r="F144" s="31"/>
      <c r="G144" s="31"/>
      <c r="H144" s="31"/>
      <c r="I144" s="33"/>
      <c r="J144" s="100"/>
    </row>
    <row r="145" spans="1:10" x14ac:dyDescent="0.4">
      <c r="A145" s="30"/>
      <c r="B145" s="30"/>
      <c r="C145" s="30"/>
      <c r="D145" s="30"/>
      <c r="E145" s="30"/>
      <c r="F145" s="31"/>
      <c r="G145" s="31"/>
      <c r="H145" s="31"/>
      <c r="I145" s="33"/>
      <c r="J145" s="100"/>
    </row>
    <row r="146" spans="1:10" x14ac:dyDescent="0.4">
      <c r="A146" s="30"/>
      <c r="B146" s="30"/>
      <c r="C146" s="30"/>
      <c r="D146" s="30"/>
      <c r="E146" s="30"/>
      <c r="F146" s="31"/>
      <c r="G146" s="31"/>
      <c r="H146" s="31"/>
      <c r="I146" s="33"/>
      <c r="J146" s="100"/>
    </row>
    <row r="147" spans="1:10" x14ac:dyDescent="0.4">
      <c r="A147" s="30"/>
      <c r="B147" s="30"/>
      <c r="C147" s="30"/>
      <c r="D147" s="30"/>
      <c r="E147" s="30"/>
      <c r="F147" s="31"/>
      <c r="G147" s="31"/>
      <c r="H147" s="31"/>
      <c r="I147" s="33"/>
      <c r="J147" s="100"/>
    </row>
    <row r="148" spans="1:10" x14ac:dyDescent="0.4">
      <c r="A148" s="30"/>
      <c r="B148" s="30"/>
      <c r="C148" s="30"/>
      <c r="D148" s="30"/>
      <c r="E148" s="30"/>
      <c r="F148" s="31"/>
      <c r="G148" s="31"/>
      <c r="H148" s="31"/>
      <c r="I148" s="33"/>
      <c r="J148" s="100"/>
    </row>
    <row r="149" spans="1:10" x14ac:dyDescent="0.4">
      <c r="A149" s="30"/>
      <c r="B149" s="30"/>
      <c r="C149" s="30"/>
      <c r="D149" s="30"/>
      <c r="E149" s="30"/>
      <c r="F149" s="31"/>
      <c r="G149" s="31"/>
      <c r="H149" s="31"/>
      <c r="I149" s="33"/>
      <c r="J149" s="100"/>
    </row>
    <row r="150" spans="1:10" x14ac:dyDescent="0.4">
      <c r="A150" s="30"/>
      <c r="B150" s="30"/>
      <c r="C150" s="30"/>
      <c r="D150" s="30"/>
      <c r="E150" s="30"/>
      <c r="F150" s="31"/>
      <c r="G150" s="31"/>
      <c r="H150" s="31"/>
      <c r="I150" s="33"/>
      <c r="J150" s="100"/>
    </row>
    <row r="151" spans="1:10" x14ac:dyDescent="0.4">
      <c r="A151" s="30"/>
      <c r="B151" s="30"/>
      <c r="C151" s="30"/>
      <c r="D151" s="30"/>
      <c r="E151" s="30"/>
      <c r="F151" s="31"/>
      <c r="G151" s="31"/>
      <c r="H151" s="31"/>
      <c r="I151" s="33"/>
      <c r="J151" s="100"/>
    </row>
    <row r="152" spans="1:10" x14ac:dyDescent="0.4">
      <c r="A152" s="30"/>
      <c r="B152" s="30"/>
      <c r="C152" s="30"/>
      <c r="D152" s="30"/>
      <c r="E152" s="30"/>
      <c r="F152" s="31"/>
      <c r="G152" s="31"/>
      <c r="H152" s="31"/>
      <c r="I152" s="33"/>
      <c r="J152" s="100"/>
    </row>
    <row r="153" spans="1:10" x14ac:dyDescent="0.4">
      <c r="A153" s="30"/>
      <c r="B153" s="30"/>
      <c r="C153" s="30"/>
      <c r="D153" s="30"/>
      <c r="E153" s="30"/>
      <c r="F153" s="31"/>
      <c r="G153" s="31"/>
      <c r="H153" s="31"/>
      <c r="I153" s="33"/>
      <c r="J153" s="100"/>
    </row>
    <row r="154" spans="1:10" x14ac:dyDescent="0.4">
      <c r="A154" s="30"/>
      <c r="B154" s="30"/>
      <c r="C154" s="30"/>
      <c r="D154" s="30"/>
      <c r="E154" s="30"/>
      <c r="F154" s="31"/>
      <c r="G154" s="31"/>
      <c r="H154" s="31"/>
      <c r="I154" s="33"/>
      <c r="J154" s="100"/>
    </row>
    <row r="155" spans="1:10" x14ac:dyDescent="0.4">
      <c r="A155" s="30"/>
      <c r="B155" s="30"/>
      <c r="C155" s="30"/>
      <c r="D155" s="30"/>
      <c r="E155" s="30"/>
      <c r="F155" s="31"/>
      <c r="G155" s="31"/>
      <c r="H155" s="31"/>
      <c r="I155" s="33"/>
      <c r="J155" s="100"/>
    </row>
    <row r="156" spans="1:10" x14ac:dyDescent="0.4">
      <c r="A156" s="30"/>
      <c r="B156" s="30"/>
      <c r="C156" s="30"/>
      <c r="D156" s="30"/>
      <c r="E156" s="30"/>
      <c r="F156" s="31"/>
      <c r="G156" s="31"/>
      <c r="H156" s="31"/>
      <c r="I156" s="33"/>
      <c r="J156" s="100"/>
    </row>
    <row r="157" spans="1:10" x14ac:dyDescent="0.4">
      <c r="A157" s="30"/>
      <c r="B157" s="30"/>
      <c r="C157" s="30"/>
      <c r="D157" s="30"/>
      <c r="E157" s="30"/>
      <c r="F157" s="31"/>
      <c r="G157" s="31"/>
      <c r="H157" s="31"/>
      <c r="I157" s="33"/>
      <c r="J157" s="100"/>
    </row>
    <row r="158" spans="1:10" x14ac:dyDescent="0.4">
      <c r="A158" s="30"/>
      <c r="B158" s="30"/>
      <c r="C158" s="30"/>
      <c r="D158" s="30"/>
      <c r="E158" s="30"/>
      <c r="F158" s="31"/>
      <c r="G158" s="31"/>
      <c r="H158" s="31"/>
      <c r="I158" s="33"/>
      <c r="J158" s="100"/>
    </row>
    <row r="159" spans="1:10" x14ac:dyDescent="0.4">
      <c r="A159" s="30"/>
      <c r="B159" s="30"/>
      <c r="C159" s="30"/>
      <c r="D159" s="30"/>
      <c r="E159" s="30"/>
      <c r="F159" s="31"/>
      <c r="G159" s="31"/>
      <c r="H159" s="31"/>
      <c r="I159" s="33"/>
      <c r="J159" s="100"/>
    </row>
    <row r="160" spans="1:10" x14ac:dyDescent="0.4">
      <c r="A160" s="30"/>
      <c r="B160" s="30"/>
      <c r="C160" s="30"/>
      <c r="D160" s="30"/>
      <c r="E160" s="30"/>
      <c r="F160" s="31"/>
      <c r="G160" s="31"/>
      <c r="H160" s="31"/>
      <c r="I160" s="33"/>
      <c r="J160" s="100"/>
    </row>
    <row r="161" spans="1:10" x14ac:dyDescent="0.4">
      <c r="A161" s="30"/>
      <c r="B161" s="30"/>
      <c r="C161" s="30"/>
      <c r="D161" s="30"/>
      <c r="E161" s="30"/>
      <c r="F161" s="31"/>
      <c r="G161" s="31"/>
      <c r="H161" s="31"/>
      <c r="I161" s="33"/>
      <c r="J161" s="100"/>
    </row>
    <row r="162" spans="1:10" x14ac:dyDescent="0.4">
      <c r="A162" s="30"/>
      <c r="B162" s="30"/>
      <c r="C162" s="30"/>
      <c r="D162" s="30"/>
      <c r="E162" s="30"/>
      <c r="F162" s="31"/>
      <c r="G162" s="31"/>
      <c r="H162" s="31"/>
      <c r="I162" s="33"/>
      <c r="J162" s="100"/>
    </row>
    <row r="163" spans="1:10" x14ac:dyDescent="0.4">
      <c r="A163" s="30"/>
      <c r="B163" s="30"/>
      <c r="C163" s="30"/>
      <c r="D163" s="30"/>
      <c r="E163" s="30"/>
      <c r="F163" s="31"/>
      <c r="G163" s="31"/>
      <c r="H163" s="31"/>
      <c r="I163" s="33"/>
      <c r="J163" s="100"/>
    </row>
    <row r="164" spans="1:10" x14ac:dyDescent="0.4">
      <c r="A164" s="30"/>
      <c r="B164" s="30"/>
      <c r="C164" s="30"/>
      <c r="D164" s="30"/>
      <c r="E164" s="30"/>
      <c r="F164" s="31"/>
      <c r="G164" s="31"/>
      <c r="H164" s="31"/>
      <c r="I164" s="33"/>
      <c r="J164" s="100"/>
    </row>
    <row r="165" spans="1:10" x14ac:dyDescent="0.4">
      <c r="A165" s="30"/>
      <c r="B165" s="30"/>
      <c r="C165" s="30"/>
      <c r="D165" s="30"/>
      <c r="E165" s="30"/>
      <c r="F165" s="31"/>
      <c r="G165" s="31"/>
      <c r="H165" s="31"/>
      <c r="I165" s="33"/>
      <c r="J165" s="100"/>
    </row>
    <row r="166" spans="1:10" x14ac:dyDescent="0.4">
      <c r="A166" s="30"/>
      <c r="B166" s="30"/>
      <c r="C166" s="30"/>
      <c r="D166" s="30"/>
      <c r="E166" s="30"/>
      <c r="F166" s="31"/>
      <c r="G166" s="31"/>
      <c r="H166" s="31"/>
      <c r="I166" s="33"/>
      <c r="J166" s="100"/>
    </row>
    <row r="167" spans="1:10" x14ac:dyDescent="0.4">
      <c r="A167" s="30"/>
      <c r="B167" s="30"/>
      <c r="C167" s="30"/>
      <c r="D167" s="30"/>
      <c r="E167" s="30"/>
      <c r="F167" s="31"/>
      <c r="G167" s="31"/>
      <c r="H167" s="31"/>
      <c r="I167" s="33"/>
      <c r="J167" s="100"/>
    </row>
    <row r="168" spans="1:10" x14ac:dyDescent="0.4">
      <c r="A168" s="30"/>
      <c r="B168" s="30"/>
      <c r="C168" s="30"/>
      <c r="D168" s="30"/>
      <c r="E168" s="30"/>
      <c r="F168" s="31"/>
      <c r="G168" s="31"/>
      <c r="H168" s="31"/>
      <c r="I168" s="33"/>
      <c r="J168" s="100"/>
    </row>
    <row r="169" spans="1:10" x14ac:dyDescent="0.4">
      <c r="A169" s="30"/>
      <c r="B169" s="30"/>
      <c r="C169" s="30"/>
      <c r="D169" s="30"/>
      <c r="E169" s="30"/>
      <c r="F169" s="31"/>
      <c r="G169" s="31"/>
      <c r="H169" s="31"/>
      <c r="I169" s="33"/>
      <c r="J169" s="100"/>
    </row>
    <row r="170" spans="1:10" x14ac:dyDescent="0.4">
      <c r="A170" s="30"/>
      <c r="B170" s="30"/>
      <c r="C170" s="30"/>
      <c r="D170" s="30"/>
      <c r="E170" s="30"/>
      <c r="F170" s="31"/>
      <c r="G170" s="31"/>
      <c r="H170" s="31"/>
      <c r="I170" s="33"/>
      <c r="J170" s="100"/>
    </row>
    <row r="171" spans="1:10" x14ac:dyDescent="0.4">
      <c r="A171" s="30"/>
      <c r="B171" s="30"/>
      <c r="C171" s="30"/>
      <c r="D171" s="30"/>
      <c r="E171" s="30"/>
      <c r="F171" s="31"/>
      <c r="G171" s="31"/>
      <c r="H171" s="31"/>
      <c r="I171" s="33"/>
      <c r="J171" s="100"/>
    </row>
    <row r="172" spans="1:10" x14ac:dyDescent="0.4">
      <c r="A172" s="30"/>
      <c r="B172" s="30"/>
      <c r="C172" s="30"/>
      <c r="D172" s="30"/>
      <c r="E172" s="30"/>
      <c r="F172" s="31"/>
      <c r="G172" s="31"/>
      <c r="H172" s="31"/>
      <c r="I172" s="33"/>
      <c r="J172" s="100"/>
    </row>
    <row r="173" spans="1:10" x14ac:dyDescent="0.4">
      <c r="A173" s="30"/>
      <c r="B173" s="30"/>
      <c r="C173" s="30"/>
      <c r="D173" s="30"/>
      <c r="E173" s="30"/>
      <c r="F173" s="31"/>
      <c r="G173" s="31"/>
      <c r="H173" s="31"/>
      <c r="I173" s="33"/>
      <c r="J173" s="100"/>
    </row>
    <row r="174" spans="1:10" x14ac:dyDescent="0.4">
      <c r="A174" s="30"/>
      <c r="B174" s="30"/>
      <c r="C174" s="30"/>
      <c r="D174" s="30"/>
      <c r="E174" s="30"/>
      <c r="F174" s="31"/>
      <c r="G174" s="31"/>
      <c r="H174" s="31"/>
      <c r="I174" s="33"/>
      <c r="J174" s="100"/>
    </row>
    <row r="175" spans="1:10" x14ac:dyDescent="0.4">
      <c r="A175" s="30"/>
      <c r="B175" s="30"/>
      <c r="C175" s="30"/>
      <c r="D175" s="30"/>
      <c r="E175" s="30"/>
      <c r="F175" s="31"/>
      <c r="G175" s="31"/>
      <c r="H175" s="31"/>
      <c r="I175" s="33"/>
      <c r="J175" s="100"/>
    </row>
    <row r="176" spans="1:10" x14ac:dyDescent="0.4">
      <c r="A176" s="30"/>
      <c r="B176" s="30"/>
      <c r="C176" s="30"/>
      <c r="D176" s="30"/>
      <c r="E176" s="30"/>
      <c r="F176" s="31"/>
      <c r="G176" s="31"/>
      <c r="H176" s="31"/>
      <c r="I176" s="33"/>
      <c r="J176" s="100"/>
    </row>
    <row r="177" spans="1:10" x14ac:dyDescent="0.4">
      <c r="A177" s="30"/>
      <c r="B177" s="30"/>
      <c r="C177" s="30"/>
      <c r="D177" s="30"/>
      <c r="E177" s="30"/>
      <c r="F177" s="31"/>
      <c r="G177" s="31"/>
      <c r="H177" s="31"/>
      <c r="I177" s="33"/>
      <c r="J177" s="100"/>
    </row>
    <row r="178" spans="1:10" x14ac:dyDescent="0.4">
      <c r="A178" s="30"/>
      <c r="B178" s="30"/>
      <c r="C178" s="30"/>
      <c r="D178" s="30"/>
      <c r="E178" s="30"/>
      <c r="F178" s="31"/>
      <c r="G178" s="31"/>
      <c r="H178" s="31"/>
      <c r="I178" s="33"/>
      <c r="J178" s="100"/>
    </row>
    <row r="179" spans="1:10" x14ac:dyDescent="0.4">
      <c r="A179" s="30"/>
      <c r="B179" s="30"/>
      <c r="C179" s="30"/>
      <c r="D179" s="30"/>
      <c r="E179" s="30"/>
      <c r="F179" s="31"/>
      <c r="G179" s="31"/>
      <c r="H179" s="31"/>
      <c r="I179" s="33"/>
      <c r="J179" s="100"/>
    </row>
    <row r="180" spans="1:10" x14ac:dyDescent="0.4">
      <c r="A180" s="30"/>
      <c r="B180" s="30"/>
      <c r="C180" s="30"/>
      <c r="D180" s="30"/>
      <c r="E180" s="30"/>
      <c r="F180" s="31"/>
      <c r="G180" s="31"/>
      <c r="H180" s="31"/>
      <c r="I180" s="33"/>
      <c r="J180" s="100"/>
    </row>
    <row r="181" spans="1:10" x14ac:dyDescent="0.4">
      <c r="A181" s="30"/>
      <c r="B181" s="30"/>
      <c r="C181" s="30"/>
      <c r="D181" s="30"/>
      <c r="E181" s="30"/>
      <c r="F181" s="31"/>
      <c r="G181" s="31"/>
      <c r="H181" s="31"/>
      <c r="I181" s="33"/>
      <c r="J181" s="100"/>
    </row>
    <row r="182" spans="1:10" x14ac:dyDescent="0.4">
      <c r="A182" s="30"/>
      <c r="B182" s="30"/>
      <c r="C182" s="30"/>
      <c r="D182" s="30"/>
      <c r="E182" s="30"/>
      <c r="F182" s="31"/>
      <c r="G182" s="31"/>
      <c r="H182" s="31"/>
      <c r="I182" s="33"/>
      <c r="J182" s="100"/>
    </row>
    <row r="183" spans="1:10" x14ac:dyDescent="0.4">
      <c r="A183" s="30"/>
      <c r="B183" s="30"/>
      <c r="C183" s="30"/>
      <c r="D183" s="30"/>
      <c r="E183" s="30"/>
      <c r="F183" s="31"/>
      <c r="G183" s="31"/>
      <c r="H183" s="31"/>
      <c r="I183" s="33"/>
      <c r="J183" s="100"/>
    </row>
    <row r="184" spans="1:10" x14ac:dyDescent="0.4">
      <c r="A184" s="30"/>
      <c r="B184" s="30"/>
      <c r="C184" s="30"/>
      <c r="D184" s="30"/>
      <c r="E184" s="30"/>
      <c r="F184" s="31"/>
      <c r="G184" s="31"/>
      <c r="H184" s="31"/>
      <c r="I184" s="33"/>
      <c r="J184" s="100"/>
    </row>
    <row r="185" spans="1:10" x14ac:dyDescent="0.4">
      <c r="A185" s="30"/>
      <c r="B185" s="30"/>
      <c r="C185" s="30"/>
      <c r="D185" s="30"/>
      <c r="E185" s="30"/>
      <c r="F185" s="31"/>
      <c r="G185" s="31"/>
      <c r="H185" s="31"/>
      <c r="I185" s="33"/>
      <c r="J185" s="100"/>
    </row>
    <row r="186" spans="1:10" x14ac:dyDescent="0.4">
      <c r="A186" s="30"/>
      <c r="B186" s="30"/>
      <c r="C186" s="30"/>
      <c r="D186" s="30"/>
      <c r="E186" s="30"/>
      <c r="F186" s="31"/>
      <c r="G186" s="31"/>
      <c r="H186" s="31"/>
      <c r="I186" s="33"/>
      <c r="J186" s="100"/>
    </row>
    <row r="187" spans="1:10" x14ac:dyDescent="0.4">
      <c r="A187" s="30"/>
      <c r="B187" s="30"/>
      <c r="C187" s="30"/>
      <c r="D187" s="30"/>
      <c r="E187" s="30"/>
      <c r="F187" s="31"/>
      <c r="G187" s="31"/>
      <c r="H187" s="31"/>
      <c r="I187" s="33"/>
      <c r="J187" s="100"/>
    </row>
    <row r="188" spans="1:10" x14ac:dyDescent="0.4">
      <c r="A188" s="30"/>
      <c r="B188" s="30"/>
      <c r="C188" s="30"/>
      <c r="D188" s="30"/>
      <c r="E188" s="30"/>
      <c r="F188" s="31"/>
      <c r="G188" s="31"/>
      <c r="H188" s="31"/>
      <c r="I188" s="33"/>
      <c r="J188" s="100"/>
    </row>
    <row r="189" spans="1:10" x14ac:dyDescent="0.4">
      <c r="A189" s="30"/>
      <c r="B189" s="30"/>
      <c r="C189" s="30"/>
      <c r="D189" s="30"/>
      <c r="E189" s="30"/>
      <c r="F189" s="31"/>
      <c r="G189" s="31"/>
      <c r="H189" s="31"/>
      <c r="I189" s="33"/>
      <c r="J189" s="100"/>
    </row>
    <row r="190" spans="1:10" x14ac:dyDescent="0.4">
      <c r="A190" s="30"/>
      <c r="B190" s="30"/>
      <c r="C190" s="30"/>
      <c r="D190" s="30"/>
      <c r="E190" s="30"/>
      <c r="F190" s="31"/>
      <c r="G190" s="31"/>
      <c r="H190" s="31"/>
      <c r="I190" s="33"/>
      <c r="J190" s="100"/>
    </row>
    <row r="191" spans="1:10" x14ac:dyDescent="0.4">
      <c r="A191" s="30"/>
      <c r="B191" s="30"/>
      <c r="C191" s="30"/>
      <c r="D191" s="30"/>
      <c r="E191" s="30"/>
      <c r="F191" s="31"/>
      <c r="G191" s="31"/>
      <c r="H191" s="31"/>
      <c r="I191" s="33"/>
      <c r="J191" s="100"/>
    </row>
    <row r="192" spans="1:10" x14ac:dyDescent="0.4">
      <c r="A192" s="30"/>
      <c r="B192" s="30"/>
      <c r="C192" s="30"/>
      <c r="D192" s="30"/>
      <c r="E192" s="30"/>
      <c r="F192" s="31"/>
      <c r="G192" s="31"/>
      <c r="H192" s="31"/>
      <c r="I192" s="33"/>
      <c r="J192" s="100"/>
    </row>
    <row r="193" spans="1:10" x14ac:dyDescent="0.4">
      <c r="A193" s="30"/>
      <c r="B193" s="30"/>
      <c r="C193" s="30"/>
      <c r="D193" s="30"/>
      <c r="E193" s="30"/>
      <c r="F193" s="31"/>
      <c r="G193" s="31"/>
      <c r="H193" s="31"/>
      <c r="I193" s="33"/>
      <c r="J193" s="100"/>
    </row>
    <row r="194" spans="1:10" x14ac:dyDescent="0.4">
      <c r="A194" s="30"/>
      <c r="B194" s="30"/>
      <c r="C194" s="30"/>
      <c r="D194" s="30"/>
      <c r="E194" s="30"/>
      <c r="F194" s="31"/>
      <c r="G194" s="31"/>
      <c r="H194" s="31"/>
      <c r="I194" s="33"/>
      <c r="J194" s="100"/>
    </row>
    <row r="195" spans="1:10" x14ac:dyDescent="0.4">
      <c r="A195" s="30"/>
      <c r="B195" s="30"/>
      <c r="C195" s="30"/>
      <c r="D195" s="30"/>
      <c r="E195" s="30"/>
      <c r="F195" s="31"/>
      <c r="G195" s="31"/>
      <c r="H195" s="31"/>
      <c r="I195" s="33"/>
      <c r="J195" s="100"/>
    </row>
    <row r="196" spans="1:10" x14ac:dyDescent="0.4">
      <c r="A196" s="30"/>
      <c r="B196" s="30"/>
      <c r="C196" s="30"/>
      <c r="D196" s="30"/>
      <c r="E196" s="30"/>
      <c r="F196" s="31"/>
      <c r="G196" s="31"/>
      <c r="H196" s="31"/>
      <c r="I196" s="33"/>
      <c r="J196" s="100"/>
    </row>
    <row r="197" spans="1:10" x14ac:dyDescent="0.4">
      <c r="A197" s="30"/>
      <c r="B197" s="30"/>
      <c r="C197" s="30"/>
      <c r="D197" s="30"/>
      <c r="E197" s="30"/>
      <c r="F197" s="31"/>
      <c r="G197" s="31"/>
      <c r="H197" s="31"/>
      <c r="I197" s="33"/>
      <c r="J197" s="100"/>
    </row>
    <row r="198" spans="1:10" x14ac:dyDescent="0.4">
      <c r="A198" s="30"/>
      <c r="B198" s="30"/>
      <c r="C198" s="30"/>
      <c r="D198" s="30"/>
      <c r="E198" s="30"/>
      <c r="F198" s="31"/>
      <c r="G198" s="31"/>
      <c r="H198" s="31"/>
      <c r="I198" s="33"/>
      <c r="J198" s="100"/>
    </row>
    <row r="199" spans="1:10" x14ac:dyDescent="0.4">
      <c r="A199" s="30"/>
      <c r="B199" s="30"/>
      <c r="C199" s="30"/>
      <c r="D199" s="30"/>
      <c r="E199" s="30"/>
      <c r="F199" s="31"/>
      <c r="G199" s="31"/>
      <c r="H199" s="31"/>
      <c r="I199" s="33"/>
      <c r="J199" s="100"/>
    </row>
    <row r="200" spans="1:10" x14ac:dyDescent="0.4">
      <c r="A200" s="30"/>
      <c r="B200" s="30"/>
      <c r="C200" s="30"/>
      <c r="D200" s="30"/>
      <c r="E200" s="30"/>
      <c r="F200" s="31"/>
      <c r="G200" s="31"/>
      <c r="H200" s="31"/>
      <c r="I200" s="33"/>
      <c r="J200" s="100"/>
    </row>
    <row r="201" spans="1:10" x14ac:dyDescent="0.4">
      <c r="A201" s="30"/>
      <c r="B201" s="30"/>
      <c r="C201" s="30"/>
      <c r="D201" s="30"/>
      <c r="E201" s="30"/>
      <c r="F201" s="31"/>
      <c r="G201" s="31"/>
      <c r="H201" s="31"/>
      <c r="I201" s="33"/>
      <c r="J201" s="100"/>
    </row>
    <row r="202" spans="1:10" x14ac:dyDescent="0.4">
      <c r="A202" s="30"/>
      <c r="B202" s="30"/>
      <c r="C202" s="30"/>
      <c r="D202" s="30"/>
      <c r="E202" s="30"/>
      <c r="F202" s="31"/>
      <c r="G202" s="31"/>
      <c r="H202" s="31"/>
      <c r="I202" s="33"/>
      <c r="J202" s="100"/>
    </row>
    <row r="203" spans="1:10" x14ac:dyDescent="0.4">
      <c r="A203" s="30"/>
      <c r="B203" s="30"/>
      <c r="C203" s="30"/>
      <c r="D203" s="30"/>
      <c r="E203" s="30"/>
      <c r="F203" s="31"/>
      <c r="G203" s="31"/>
      <c r="H203" s="31"/>
      <c r="I203" s="33"/>
      <c r="J203" s="100"/>
    </row>
    <row r="204" spans="1:10" x14ac:dyDescent="0.4">
      <c r="A204" s="30"/>
      <c r="B204" s="30"/>
      <c r="C204" s="30"/>
      <c r="D204" s="30"/>
      <c r="E204" s="30"/>
      <c r="F204" s="31"/>
      <c r="G204" s="31"/>
      <c r="H204" s="31"/>
      <c r="I204" s="33"/>
      <c r="J204" s="100"/>
    </row>
    <row r="205" spans="1:10" x14ac:dyDescent="0.4">
      <c r="A205" s="30"/>
      <c r="B205" s="30"/>
      <c r="C205" s="30"/>
      <c r="D205" s="30"/>
      <c r="E205" s="30"/>
      <c r="F205" s="31"/>
      <c r="G205" s="31"/>
      <c r="H205" s="31"/>
      <c r="I205" s="33"/>
      <c r="J205" s="100"/>
    </row>
    <row r="206" spans="1:10" x14ac:dyDescent="0.4">
      <c r="A206" s="30"/>
      <c r="B206" s="30"/>
      <c r="C206" s="30"/>
      <c r="D206" s="30"/>
      <c r="E206" s="30"/>
      <c r="F206" s="31"/>
      <c r="G206" s="31"/>
      <c r="H206" s="31"/>
      <c r="I206" s="33"/>
      <c r="J206" s="100"/>
    </row>
    <row r="207" spans="1:10" x14ac:dyDescent="0.4">
      <c r="A207" s="30"/>
      <c r="B207" s="30"/>
      <c r="C207" s="30"/>
      <c r="D207" s="30"/>
      <c r="E207" s="30"/>
      <c r="F207" s="31"/>
      <c r="G207" s="31"/>
      <c r="H207" s="31"/>
      <c r="I207" s="33"/>
      <c r="J207" s="100"/>
    </row>
    <row r="208" spans="1:10" x14ac:dyDescent="0.4">
      <c r="A208" s="30"/>
      <c r="B208" s="30"/>
      <c r="C208" s="30"/>
      <c r="D208" s="30"/>
      <c r="E208" s="30"/>
      <c r="F208" s="31"/>
      <c r="G208" s="31"/>
      <c r="H208" s="31"/>
      <c r="I208" s="33"/>
      <c r="J208" s="100"/>
    </row>
    <row r="209" spans="1:10" x14ac:dyDescent="0.4">
      <c r="A209" s="30"/>
      <c r="B209" s="30"/>
      <c r="C209" s="30"/>
      <c r="D209" s="30"/>
      <c r="E209" s="30"/>
      <c r="F209" s="31"/>
      <c r="G209" s="31"/>
      <c r="H209" s="31"/>
      <c r="I209" s="33"/>
      <c r="J209" s="100"/>
    </row>
    <row r="210" spans="1:10" x14ac:dyDescent="0.4">
      <c r="A210" s="30"/>
      <c r="B210" s="30"/>
      <c r="C210" s="30"/>
      <c r="D210" s="30"/>
      <c r="E210" s="30"/>
      <c r="F210" s="31"/>
      <c r="G210" s="31"/>
      <c r="H210" s="31"/>
      <c r="I210" s="33"/>
      <c r="J210" s="100"/>
    </row>
    <row r="211" spans="1:10" x14ac:dyDescent="0.4">
      <c r="A211" s="30"/>
      <c r="B211" s="30"/>
      <c r="C211" s="30"/>
      <c r="D211" s="30"/>
      <c r="E211" s="30"/>
      <c r="F211" s="31"/>
      <c r="G211" s="31"/>
      <c r="H211" s="31"/>
      <c r="I211" s="33"/>
      <c r="J211" s="100"/>
    </row>
    <row r="212" spans="1:10" x14ac:dyDescent="0.4">
      <c r="A212" s="30"/>
      <c r="B212" s="30"/>
      <c r="C212" s="30"/>
      <c r="D212" s="30"/>
      <c r="E212" s="30"/>
      <c r="F212" s="31"/>
      <c r="G212" s="31"/>
      <c r="H212" s="31"/>
      <c r="I212" s="33"/>
      <c r="J212" s="100"/>
    </row>
    <row r="213" spans="1:10" x14ac:dyDescent="0.4">
      <c r="A213" s="30"/>
      <c r="B213" s="30"/>
      <c r="C213" s="30"/>
      <c r="D213" s="30"/>
      <c r="E213" s="30"/>
      <c r="F213" s="31"/>
      <c r="G213" s="31"/>
      <c r="H213" s="31"/>
      <c r="I213" s="33"/>
      <c r="J213" s="100"/>
    </row>
    <row r="214" spans="1:10" x14ac:dyDescent="0.4">
      <c r="A214" s="30"/>
      <c r="B214" s="30"/>
      <c r="C214" s="30"/>
      <c r="D214" s="30"/>
      <c r="E214" s="30"/>
      <c r="F214" s="31"/>
      <c r="G214" s="31"/>
      <c r="H214" s="31"/>
      <c r="I214" s="33"/>
      <c r="J214" s="100"/>
    </row>
    <row r="215" spans="1:10" x14ac:dyDescent="0.4">
      <c r="A215" s="30"/>
      <c r="B215" s="30"/>
      <c r="C215" s="30"/>
      <c r="D215" s="30"/>
      <c r="E215" s="30"/>
      <c r="F215" s="31"/>
      <c r="G215" s="31"/>
      <c r="H215" s="31"/>
      <c r="I215" s="33"/>
      <c r="J215" s="100"/>
    </row>
    <row r="216" spans="1:10" x14ac:dyDescent="0.4">
      <c r="A216" s="30"/>
      <c r="B216" s="30"/>
      <c r="C216" s="30"/>
      <c r="D216" s="30"/>
      <c r="E216" s="30"/>
      <c r="F216" s="31"/>
      <c r="G216" s="31"/>
      <c r="H216" s="31"/>
      <c r="I216" s="33"/>
      <c r="J216" s="100"/>
    </row>
    <row r="217" spans="1:10" x14ac:dyDescent="0.4">
      <c r="A217" s="30"/>
      <c r="B217" s="30"/>
      <c r="C217" s="30"/>
      <c r="D217" s="30"/>
      <c r="E217" s="30"/>
      <c r="F217" s="31"/>
      <c r="G217" s="31"/>
      <c r="H217" s="31"/>
      <c r="I217" s="33"/>
      <c r="J217" s="100"/>
    </row>
    <row r="218" spans="1:10" x14ac:dyDescent="0.4">
      <c r="A218" s="30"/>
      <c r="B218" s="30"/>
      <c r="C218" s="30"/>
      <c r="D218" s="30"/>
      <c r="E218" s="30"/>
      <c r="F218" s="31"/>
      <c r="G218" s="31"/>
      <c r="H218" s="31"/>
      <c r="I218" s="33"/>
      <c r="J218" s="100"/>
    </row>
    <row r="219" spans="1:10" x14ac:dyDescent="0.4">
      <c r="A219" s="30"/>
      <c r="B219" s="30"/>
      <c r="C219" s="30"/>
      <c r="D219" s="30"/>
      <c r="E219" s="30"/>
      <c r="F219" s="31"/>
      <c r="G219" s="31"/>
      <c r="H219" s="31"/>
      <c r="I219" s="33"/>
      <c r="J219" s="100"/>
    </row>
    <row r="220" spans="1:10" x14ac:dyDescent="0.4">
      <c r="A220" s="30"/>
      <c r="B220" s="30"/>
      <c r="C220" s="30"/>
      <c r="D220" s="30"/>
      <c r="E220" s="30"/>
      <c r="F220" s="31"/>
      <c r="G220" s="31"/>
      <c r="H220" s="31"/>
      <c r="I220" s="33"/>
      <c r="J220" s="100"/>
    </row>
    <row r="221" spans="1:10" x14ac:dyDescent="0.4">
      <c r="A221" s="30"/>
      <c r="B221" s="30"/>
      <c r="C221" s="30"/>
      <c r="D221" s="30"/>
      <c r="E221" s="30"/>
      <c r="F221" s="31"/>
      <c r="G221" s="31"/>
      <c r="H221" s="31"/>
      <c r="I221" s="33"/>
      <c r="J221" s="100"/>
    </row>
    <row r="222" spans="1:10" x14ac:dyDescent="0.4">
      <c r="A222" s="30"/>
      <c r="B222" s="30"/>
      <c r="C222" s="30"/>
      <c r="D222" s="30"/>
      <c r="E222" s="30"/>
      <c r="F222" s="31"/>
      <c r="G222" s="31"/>
      <c r="H222" s="31"/>
      <c r="I222" s="33"/>
      <c r="J222" s="100"/>
    </row>
    <row r="223" spans="1:10" x14ac:dyDescent="0.4">
      <c r="A223" s="30"/>
      <c r="B223" s="30"/>
      <c r="C223" s="30"/>
      <c r="D223" s="30"/>
      <c r="E223" s="30"/>
      <c r="F223" s="31"/>
      <c r="G223" s="31"/>
      <c r="H223" s="31"/>
      <c r="I223" s="33"/>
      <c r="J223" s="100"/>
    </row>
    <row r="224" spans="1:10" x14ac:dyDescent="0.4">
      <c r="A224" s="30"/>
      <c r="B224" s="30"/>
      <c r="C224" s="30"/>
      <c r="D224" s="30"/>
      <c r="E224" s="30"/>
      <c r="F224" s="31"/>
      <c r="G224" s="31"/>
      <c r="H224" s="31"/>
      <c r="I224" s="33"/>
      <c r="J224" s="100"/>
    </row>
    <row r="225" spans="1:10" x14ac:dyDescent="0.4">
      <c r="A225" s="30"/>
      <c r="B225" s="30"/>
      <c r="C225" s="30"/>
      <c r="D225" s="30"/>
      <c r="E225" s="30"/>
      <c r="F225" s="31"/>
      <c r="G225" s="31"/>
      <c r="H225" s="31"/>
      <c r="I225" s="33"/>
      <c r="J225" s="100"/>
    </row>
    <row r="226" spans="1:10" x14ac:dyDescent="0.4">
      <c r="A226" s="30"/>
      <c r="B226" s="30"/>
      <c r="C226" s="30"/>
      <c r="D226" s="30"/>
      <c r="E226" s="30"/>
      <c r="F226" s="31"/>
      <c r="G226" s="31"/>
      <c r="H226" s="31"/>
      <c r="I226" s="33"/>
      <c r="J226" s="100"/>
    </row>
    <row r="227" spans="1:10" x14ac:dyDescent="0.4">
      <c r="A227" s="30"/>
      <c r="B227" s="30"/>
      <c r="C227" s="30"/>
      <c r="D227" s="30"/>
      <c r="E227" s="30"/>
      <c r="F227" s="31"/>
      <c r="G227" s="31"/>
      <c r="H227" s="31"/>
      <c r="I227" s="33"/>
      <c r="J227" s="100"/>
    </row>
    <row r="228" spans="1:10" x14ac:dyDescent="0.4">
      <c r="A228" s="30"/>
      <c r="B228" s="30"/>
      <c r="C228" s="30"/>
      <c r="D228" s="30"/>
      <c r="E228" s="30"/>
      <c r="F228" s="31"/>
      <c r="G228" s="31"/>
      <c r="H228" s="31"/>
      <c r="I228" s="33"/>
      <c r="J228" s="100"/>
    </row>
    <row r="229" spans="1:10" x14ac:dyDescent="0.4">
      <c r="A229" s="30"/>
      <c r="B229" s="30"/>
      <c r="C229" s="30"/>
      <c r="D229" s="30"/>
      <c r="E229" s="30"/>
      <c r="F229" s="31"/>
      <c r="G229" s="31"/>
      <c r="H229" s="31"/>
      <c r="I229" s="33"/>
      <c r="J229" s="100"/>
    </row>
    <row r="230" spans="1:10" x14ac:dyDescent="0.4">
      <c r="A230" s="30"/>
      <c r="B230" s="30"/>
      <c r="C230" s="30"/>
      <c r="D230" s="30"/>
      <c r="E230" s="30"/>
      <c r="F230" s="31"/>
      <c r="G230" s="31"/>
      <c r="H230" s="31"/>
      <c r="I230" s="33"/>
      <c r="J230" s="100"/>
    </row>
    <row r="231" spans="1:10" x14ac:dyDescent="0.4">
      <c r="A231" s="30"/>
      <c r="B231" s="30"/>
      <c r="C231" s="30"/>
      <c r="D231" s="30"/>
      <c r="E231" s="30"/>
      <c r="F231" s="31"/>
      <c r="G231" s="31"/>
      <c r="H231" s="31"/>
      <c r="I231" s="33"/>
      <c r="J231" s="100"/>
    </row>
    <row r="232" spans="1:10" x14ac:dyDescent="0.4">
      <c r="A232" s="30"/>
      <c r="B232" s="30"/>
      <c r="C232" s="30"/>
      <c r="D232" s="30"/>
      <c r="E232" s="30"/>
      <c r="F232" s="31"/>
      <c r="G232" s="31"/>
      <c r="H232" s="31"/>
      <c r="I232" s="33"/>
      <c r="J232" s="100"/>
    </row>
    <row r="233" spans="1:10" x14ac:dyDescent="0.4">
      <c r="A233" s="30"/>
      <c r="B233" s="30"/>
      <c r="C233" s="30"/>
      <c r="D233" s="30"/>
      <c r="E233" s="30"/>
      <c r="F233" s="31"/>
      <c r="G233" s="31"/>
      <c r="H233" s="31"/>
      <c r="I233" s="33"/>
      <c r="J233" s="100"/>
    </row>
    <row r="234" spans="1:10" x14ac:dyDescent="0.4">
      <c r="A234" s="30"/>
      <c r="B234" s="30"/>
      <c r="C234" s="30"/>
      <c r="D234" s="30"/>
      <c r="E234" s="30"/>
      <c r="F234" s="31"/>
      <c r="G234" s="31"/>
      <c r="H234" s="31"/>
      <c r="I234" s="33"/>
      <c r="J234" s="100"/>
    </row>
    <row r="235" spans="1:10" x14ac:dyDescent="0.4">
      <c r="A235" s="30"/>
      <c r="B235" s="30"/>
      <c r="C235" s="30"/>
      <c r="D235" s="30"/>
      <c r="E235" s="30"/>
      <c r="F235" s="31"/>
      <c r="G235" s="31"/>
      <c r="H235" s="31"/>
      <c r="I235" s="33"/>
      <c r="J235" s="100"/>
    </row>
    <row r="236" spans="1:10" x14ac:dyDescent="0.4">
      <c r="A236" s="30"/>
      <c r="B236" s="30"/>
      <c r="C236" s="30"/>
      <c r="D236" s="30"/>
      <c r="E236" s="30"/>
      <c r="F236" s="31"/>
      <c r="G236" s="31"/>
      <c r="H236" s="31"/>
      <c r="I236" s="33"/>
      <c r="J236" s="100"/>
    </row>
    <row r="237" spans="1:10" x14ac:dyDescent="0.4">
      <c r="A237" s="30"/>
      <c r="B237" s="30"/>
      <c r="C237" s="30"/>
      <c r="D237" s="30"/>
      <c r="E237" s="30"/>
      <c r="F237" s="31"/>
      <c r="G237" s="31"/>
      <c r="H237" s="31"/>
      <c r="I237" s="33"/>
      <c r="J237" s="100"/>
    </row>
    <row r="238" spans="1:10" x14ac:dyDescent="0.4">
      <c r="A238" s="30"/>
      <c r="B238" s="30"/>
      <c r="C238" s="30"/>
      <c r="D238" s="30"/>
      <c r="E238" s="30"/>
      <c r="F238" s="31"/>
      <c r="G238" s="31"/>
      <c r="H238" s="31"/>
      <c r="I238" s="33"/>
      <c r="J238" s="100"/>
    </row>
    <row r="239" spans="1:10" x14ac:dyDescent="0.4">
      <c r="A239" s="30"/>
      <c r="B239" s="30"/>
      <c r="C239" s="30"/>
      <c r="D239" s="30"/>
      <c r="E239" s="30"/>
      <c r="F239" s="31"/>
      <c r="G239" s="31"/>
      <c r="H239" s="31"/>
      <c r="I239" s="33"/>
      <c r="J239" s="100"/>
    </row>
    <row r="240" spans="1:10" x14ac:dyDescent="0.4">
      <c r="A240" s="30"/>
      <c r="B240" s="30"/>
      <c r="C240" s="30"/>
      <c r="D240" s="30"/>
      <c r="E240" s="30"/>
      <c r="F240" s="31"/>
      <c r="G240" s="31"/>
      <c r="H240" s="31"/>
      <c r="I240" s="33"/>
      <c r="J240" s="100"/>
    </row>
    <row r="241" spans="1:10" x14ac:dyDescent="0.4">
      <c r="A241" s="30"/>
      <c r="B241" s="30"/>
      <c r="C241" s="30"/>
      <c r="D241" s="30"/>
      <c r="E241" s="30"/>
      <c r="F241" s="31"/>
      <c r="G241" s="31"/>
      <c r="H241" s="31"/>
      <c r="I241" s="33"/>
      <c r="J241" s="100"/>
    </row>
    <row r="242" spans="1:10" x14ac:dyDescent="0.4">
      <c r="A242" s="30"/>
      <c r="B242" s="30"/>
      <c r="C242" s="30"/>
      <c r="D242" s="30"/>
      <c r="E242" s="30"/>
      <c r="F242" s="31"/>
      <c r="G242" s="31"/>
      <c r="H242" s="31"/>
      <c r="I242" s="33"/>
      <c r="J242" s="100"/>
    </row>
    <row r="243" spans="1:10" x14ac:dyDescent="0.4">
      <c r="A243" s="30"/>
      <c r="B243" s="30"/>
      <c r="C243" s="30"/>
      <c r="D243" s="30"/>
      <c r="E243" s="30"/>
      <c r="F243" s="31"/>
      <c r="G243" s="31"/>
      <c r="H243" s="31"/>
      <c r="I243" s="33"/>
      <c r="J243" s="100"/>
    </row>
    <row r="244" spans="1:10" x14ac:dyDescent="0.4">
      <c r="A244" s="30"/>
      <c r="B244" s="30"/>
      <c r="C244" s="30"/>
      <c r="D244" s="30"/>
      <c r="E244" s="30"/>
      <c r="F244" s="31"/>
      <c r="G244" s="31"/>
      <c r="H244" s="31"/>
      <c r="I244" s="33"/>
      <c r="J244" s="100"/>
    </row>
    <row r="245" spans="1:10" x14ac:dyDescent="0.4">
      <c r="A245" s="30"/>
      <c r="B245" s="30"/>
      <c r="C245" s="30"/>
      <c r="D245" s="30"/>
      <c r="E245" s="30"/>
      <c r="F245" s="31"/>
      <c r="G245" s="31"/>
      <c r="H245" s="31"/>
      <c r="I245" s="33"/>
      <c r="J245" s="100"/>
    </row>
    <row r="246" spans="1:10" x14ac:dyDescent="0.4">
      <c r="A246" s="30"/>
      <c r="B246" s="30"/>
      <c r="C246" s="30"/>
      <c r="D246" s="30"/>
      <c r="E246" s="30"/>
      <c r="F246" s="31"/>
      <c r="G246" s="31"/>
      <c r="H246" s="31"/>
      <c r="I246" s="33"/>
      <c r="J246" s="100"/>
    </row>
    <row r="247" spans="1:10" x14ac:dyDescent="0.4">
      <c r="A247" s="30"/>
      <c r="B247" s="30"/>
      <c r="C247" s="30"/>
      <c r="D247" s="30"/>
      <c r="E247" s="30"/>
      <c r="F247" s="31"/>
      <c r="G247" s="31"/>
      <c r="H247" s="31"/>
      <c r="I247" s="33"/>
      <c r="J247" s="100"/>
    </row>
    <row r="248" spans="1:10" x14ac:dyDescent="0.4">
      <c r="A248" s="30"/>
      <c r="B248" s="30"/>
      <c r="C248" s="30"/>
      <c r="D248" s="30"/>
      <c r="E248" s="30"/>
      <c r="F248" s="31"/>
      <c r="G248" s="31"/>
      <c r="H248" s="31"/>
      <c r="I248" s="33"/>
      <c r="J248" s="100"/>
    </row>
    <row r="249" spans="1:10" x14ac:dyDescent="0.4">
      <c r="A249" s="30"/>
      <c r="B249" s="30"/>
      <c r="C249" s="30"/>
      <c r="D249" s="30"/>
      <c r="E249" s="30"/>
      <c r="F249" s="31"/>
      <c r="G249" s="31"/>
      <c r="H249" s="31"/>
      <c r="I249" s="33"/>
      <c r="J249" s="100"/>
    </row>
    <row r="250" spans="1:10" x14ac:dyDescent="0.4">
      <c r="A250" s="30"/>
      <c r="B250" s="30"/>
      <c r="C250" s="30"/>
      <c r="D250" s="30"/>
      <c r="E250" s="30"/>
      <c r="F250" s="31"/>
      <c r="G250" s="31"/>
      <c r="H250" s="31"/>
      <c r="I250" s="33"/>
      <c r="J250" s="100"/>
    </row>
    <row r="251" spans="1:10" x14ac:dyDescent="0.4">
      <c r="A251" s="30"/>
      <c r="B251" s="30"/>
      <c r="C251" s="30"/>
      <c r="D251" s="30"/>
      <c r="E251" s="30"/>
      <c r="F251" s="31"/>
      <c r="G251" s="31"/>
      <c r="H251" s="31"/>
      <c r="I251" s="33"/>
      <c r="J251" s="100"/>
    </row>
    <row r="252" spans="1:10" x14ac:dyDescent="0.4">
      <c r="A252" s="30"/>
      <c r="B252" s="30"/>
      <c r="C252" s="30"/>
      <c r="D252" s="30"/>
      <c r="E252" s="30"/>
      <c r="F252" s="31"/>
      <c r="G252" s="31"/>
      <c r="H252" s="31"/>
      <c r="I252" s="33"/>
      <c r="J252" s="100"/>
    </row>
    <row r="253" spans="1:10" x14ac:dyDescent="0.4">
      <c r="A253" s="30"/>
      <c r="B253" s="30"/>
      <c r="C253" s="30"/>
      <c r="D253" s="30"/>
      <c r="E253" s="30"/>
      <c r="F253" s="31"/>
      <c r="G253" s="31"/>
      <c r="H253" s="31"/>
      <c r="I253" s="33"/>
      <c r="J253" s="100"/>
    </row>
    <row r="254" spans="1:10" x14ac:dyDescent="0.4">
      <c r="A254" s="30"/>
      <c r="B254" s="30"/>
      <c r="C254" s="30"/>
      <c r="D254" s="30"/>
      <c r="E254" s="30"/>
      <c r="F254" s="31"/>
      <c r="G254" s="31"/>
      <c r="H254" s="31"/>
      <c r="I254" s="33"/>
      <c r="J254" s="100"/>
    </row>
    <row r="255" spans="1:10" x14ac:dyDescent="0.4">
      <c r="A255" s="30"/>
      <c r="B255" s="30"/>
      <c r="C255" s="30"/>
      <c r="D255" s="30"/>
      <c r="E255" s="30"/>
      <c r="F255" s="31"/>
      <c r="G255" s="31"/>
      <c r="H255" s="31"/>
      <c r="I255" s="33"/>
      <c r="J255" s="100"/>
    </row>
    <row r="256" spans="1:10" x14ac:dyDescent="0.4">
      <c r="A256" s="30"/>
      <c r="B256" s="30"/>
      <c r="C256" s="30"/>
      <c r="D256" s="30"/>
      <c r="E256" s="30"/>
      <c r="F256" s="31"/>
      <c r="G256" s="31"/>
      <c r="H256" s="31"/>
      <c r="I256" s="33"/>
      <c r="J256" s="100"/>
    </row>
    <row r="257" spans="1:10" x14ac:dyDescent="0.4">
      <c r="A257" s="30"/>
      <c r="B257" s="30"/>
      <c r="C257" s="30"/>
      <c r="D257" s="30"/>
      <c r="E257" s="30"/>
      <c r="F257" s="31"/>
      <c r="G257" s="31"/>
      <c r="H257" s="31"/>
      <c r="I257" s="33"/>
      <c r="J257" s="100"/>
    </row>
    <row r="258" spans="1:10" x14ac:dyDescent="0.4">
      <c r="A258" s="30"/>
      <c r="B258" s="30"/>
      <c r="C258" s="30"/>
      <c r="D258" s="30"/>
      <c r="E258" s="30"/>
      <c r="F258" s="31"/>
      <c r="G258" s="31"/>
      <c r="H258" s="31"/>
      <c r="I258" s="33"/>
      <c r="J258" s="100"/>
    </row>
    <row r="259" spans="1:10" x14ac:dyDescent="0.4">
      <c r="A259" s="30"/>
      <c r="B259" s="30"/>
      <c r="C259" s="30"/>
      <c r="D259" s="30"/>
      <c r="E259" s="30"/>
      <c r="F259" s="31"/>
      <c r="G259" s="31"/>
      <c r="H259" s="31"/>
      <c r="I259" s="33"/>
      <c r="J259" s="100"/>
    </row>
    <row r="260" spans="1:10" x14ac:dyDescent="0.4">
      <c r="A260" s="30"/>
      <c r="B260" s="30"/>
      <c r="C260" s="30"/>
      <c r="D260" s="30"/>
      <c r="E260" s="30"/>
      <c r="F260" s="31"/>
      <c r="G260" s="31"/>
      <c r="H260" s="31"/>
      <c r="I260" s="33"/>
      <c r="J260" s="100"/>
    </row>
    <row r="261" spans="1:10" x14ac:dyDescent="0.4">
      <c r="A261" s="30"/>
      <c r="B261" s="30"/>
      <c r="C261" s="30"/>
      <c r="D261" s="30"/>
      <c r="E261" s="30"/>
      <c r="F261" s="31"/>
      <c r="G261" s="31"/>
      <c r="H261" s="31"/>
      <c r="I261" s="33"/>
      <c r="J261" s="100"/>
    </row>
    <row r="262" spans="1:10" x14ac:dyDescent="0.4">
      <c r="A262" s="30"/>
      <c r="B262" s="30"/>
      <c r="C262" s="30"/>
      <c r="D262" s="30"/>
      <c r="E262" s="30"/>
      <c r="F262" s="31"/>
      <c r="G262" s="31"/>
      <c r="H262" s="31"/>
      <c r="I262" s="33"/>
      <c r="J262" s="100"/>
    </row>
    <row r="263" spans="1:10" x14ac:dyDescent="0.4">
      <c r="A263" s="30"/>
      <c r="B263" s="30"/>
      <c r="C263" s="30"/>
      <c r="D263" s="30"/>
      <c r="E263" s="30"/>
      <c r="F263" s="31"/>
      <c r="G263" s="31"/>
      <c r="H263" s="31"/>
      <c r="I263" s="33"/>
      <c r="J263" s="100"/>
    </row>
    <row r="264" spans="1:10" x14ac:dyDescent="0.4">
      <c r="A264" s="30"/>
      <c r="B264" s="30"/>
      <c r="C264" s="30"/>
      <c r="D264" s="30"/>
      <c r="E264" s="30"/>
      <c r="F264" s="31"/>
      <c r="G264" s="31"/>
      <c r="H264" s="31"/>
      <c r="I264" s="33"/>
      <c r="J264" s="100"/>
    </row>
    <row r="265" spans="1:10" x14ac:dyDescent="0.4">
      <c r="A265" s="30"/>
      <c r="B265" s="30"/>
      <c r="C265" s="30"/>
      <c r="D265" s="30"/>
      <c r="E265" s="30"/>
      <c r="F265" s="31"/>
      <c r="G265" s="31"/>
      <c r="H265" s="31"/>
      <c r="I265" s="33"/>
      <c r="J265" s="100"/>
    </row>
    <row r="266" spans="1:10" x14ac:dyDescent="0.4">
      <c r="A266" s="30"/>
      <c r="B266" s="30"/>
      <c r="C266" s="30"/>
      <c r="D266" s="30"/>
      <c r="E266" s="30"/>
      <c r="F266" s="31"/>
      <c r="G266" s="31"/>
      <c r="H266" s="31"/>
      <c r="I266" s="33"/>
      <c r="J266" s="100"/>
    </row>
    <row r="267" spans="1:10" x14ac:dyDescent="0.4">
      <c r="A267" s="30"/>
      <c r="B267" s="30"/>
      <c r="C267" s="30"/>
      <c r="D267" s="30"/>
      <c r="E267" s="30"/>
      <c r="F267" s="31"/>
      <c r="G267" s="31"/>
      <c r="H267" s="31"/>
      <c r="I267" s="33"/>
      <c r="J267" s="100"/>
    </row>
    <row r="268" spans="1:10" x14ac:dyDescent="0.4">
      <c r="A268" s="30"/>
      <c r="B268" s="30"/>
      <c r="C268" s="30"/>
      <c r="D268" s="30"/>
      <c r="E268" s="30"/>
      <c r="F268" s="31"/>
      <c r="G268" s="31"/>
      <c r="H268" s="31"/>
      <c r="I268" s="33"/>
      <c r="J268" s="100"/>
    </row>
    <row r="269" spans="1:10" x14ac:dyDescent="0.4">
      <c r="A269" s="30"/>
      <c r="B269" s="30"/>
      <c r="C269" s="30"/>
      <c r="D269" s="30"/>
      <c r="E269" s="30"/>
      <c r="F269" s="31"/>
      <c r="G269" s="31"/>
      <c r="H269" s="31"/>
      <c r="I269" s="33"/>
      <c r="J269" s="100"/>
    </row>
    <row r="270" spans="1:10" x14ac:dyDescent="0.4">
      <c r="A270" s="30"/>
      <c r="B270" s="30"/>
      <c r="C270" s="30"/>
      <c r="D270" s="30"/>
      <c r="E270" s="30"/>
      <c r="F270" s="31"/>
      <c r="G270" s="31"/>
      <c r="H270" s="31"/>
      <c r="I270" s="33"/>
      <c r="J270" s="100"/>
    </row>
    <row r="271" spans="1:10" x14ac:dyDescent="0.4">
      <c r="A271" s="30"/>
      <c r="B271" s="30"/>
      <c r="C271" s="30"/>
      <c r="D271" s="30"/>
      <c r="E271" s="30"/>
      <c r="F271" s="31"/>
      <c r="G271" s="31"/>
      <c r="H271" s="31"/>
      <c r="I271" s="33"/>
      <c r="J271" s="100"/>
    </row>
    <row r="272" spans="1:10" x14ac:dyDescent="0.4">
      <c r="A272" s="30"/>
      <c r="B272" s="30"/>
      <c r="C272" s="30"/>
      <c r="D272" s="30"/>
      <c r="E272" s="30"/>
      <c r="F272" s="31"/>
      <c r="G272" s="31"/>
      <c r="H272" s="31"/>
      <c r="I272" s="33"/>
      <c r="J272" s="100"/>
    </row>
    <row r="273" spans="1:10" x14ac:dyDescent="0.4">
      <c r="A273" s="30"/>
      <c r="B273" s="30"/>
      <c r="C273" s="30"/>
      <c r="D273" s="30"/>
      <c r="E273" s="30"/>
      <c r="F273" s="31"/>
      <c r="G273" s="31"/>
      <c r="H273" s="31"/>
      <c r="I273" s="33"/>
      <c r="J273" s="100"/>
    </row>
    <row r="274" spans="1:10" x14ac:dyDescent="0.4">
      <c r="A274" s="30"/>
      <c r="B274" s="30"/>
      <c r="C274" s="30"/>
      <c r="D274" s="30"/>
      <c r="E274" s="30"/>
      <c r="F274" s="31"/>
      <c r="G274" s="31"/>
      <c r="H274" s="31"/>
      <c r="I274" s="33"/>
      <c r="J274" s="100"/>
    </row>
    <row r="275" spans="1:10" x14ac:dyDescent="0.4">
      <c r="A275" s="30"/>
      <c r="B275" s="30"/>
      <c r="C275" s="30"/>
      <c r="D275" s="30"/>
      <c r="E275" s="30"/>
      <c r="F275" s="31"/>
      <c r="G275" s="31"/>
      <c r="H275" s="31"/>
      <c r="I275" s="33"/>
      <c r="J275" s="100"/>
    </row>
    <row r="276" spans="1:10" x14ac:dyDescent="0.4">
      <c r="A276" s="30"/>
      <c r="B276" s="30"/>
      <c r="C276" s="30"/>
      <c r="D276" s="30"/>
      <c r="E276" s="30"/>
      <c r="F276" s="31"/>
      <c r="G276" s="31"/>
      <c r="H276" s="31"/>
      <c r="I276" s="33"/>
      <c r="J276" s="100"/>
    </row>
    <row r="277" spans="1:10" x14ac:dyDescent="0.4">
      <c r="A277" s="30"/>
      <c r="B277" s="30"/>
      <c r="C277" s="30"/>
      <c r="D277" s="30"/>
      <c r="E277" s="30"/>
      <c r="F277" s="31"/>
      <c r="G277" s="31"/>
      <c r="H277" s="31"/>
      <c r="I277" s="33"/>
      <c r="J277" s="100"/>
    </row>
    <row r="278" spans="1:10" x14ac:dyDescent="0.4">
      <c r="A278" s="30"/>
      <c r="B278" s="30"/>
      <c r="C278" s="30"/>
      <c r="D278" s="30"/>
      <c r="E278" s="30"/>
      <c r="F278" s="31"/>
      <c r="G278" s="31"/>
      <c r="H278" s="31"/>
      <c r="I278" s="33"/>
      <c r="J278" s="100"/>
    </row>
    <row r="279" spans="1:10" x14ac:dyDescent="0.4">
      <c r="A279" s="30"/>
      <c r="B279" s="30"/>
      <c r="C279" s="30"/>
      <c r="D279" s="30"/>
      <c r="E279" s="30"/>
      <c r="F279" s="31"/>
      <c r="G279" s="31"/>
      <c r="H279" s="31"/>
      <c r="I279" s="33"/>
      <c r="J279" s="100"/>
    </row>
    <row r="280" spans="1:10" x14ac:dyDescent="0.4">
      <c r="A280" s="30"/>
      <c r="B280" s="30"/>
      <c r="C280" s="30"/>
      <c r="D280" s="30"/>
      <c r="E280" s="30"/>
      <c r="F280" s="31"/>
      <c r="G280" s="31"/>
      <c r="H280" s="31"/>
      <c r="I280" s="33"/>
      <c r="J280" s="100"/>
    </row>
    <row r="281" spans="1:10" x14ac:dyDescent="0.4">
      <c r="A281" s="30"/>
      <c r="B281" s="30"/>
      <c r="C281" s="30"/>
      <c r="D281" s="30"/>
      <c r="E281" s="30"/>
      <c r="F281" s="31"/>
      <c r="G281" s="31"/>
      <c r="H281" s="31"/>
      <c r="I281" s="33"/>
      <c r="J281" s="100"/>
    </row>
    <row r="282" spans="1:10" x14ac:dyDescent="0.4">
      <c r="A282" s="30"/>
      <c r="B282" s="30"/>
      <c r="C282" s="30"/>
      <c r="D282" s="30"/>
      <c r="E282" s="30"/>
      <c r="F282" s="31"/>
      <c r="G282" s="31"/>
      <c r="H282" s="31"/>
      <c r="I282" s="33"/>
      <c r="J282" s="100"/>
    </row>
    <row r="283" spans="1:10" x14ac:dyDescent="0.4">
      <c r="A283" s="30"/>
      <c r="B283" s="30"/>
      <c r="C283" s="30"/>
      <c r="D283" s="30"/>
      <c r="E283" s="30"/>
      <c r="F283" s="31"/>
      <c r="G283" s="31"/>
      <c r="H283" s="31"/>
      <c r="I283" s="33"/>
      <c r="J283" s="100"/>
    </row>
    <row r="284" spans="1:10" x14ac:dyDescent="0.4">
      <c r="A284" s="30"/>
      <c r="B284" s="30"/>
      <c r="C284" s="30"/>
      <c r="D284" s="30"/>
      <c r="E284" s="30"/>
      <c r="F284" s="31"/>
      <c r="G284" s="31"/>
      <c r="H284" s="31"/>
      <c r="I284" s="33"/>
      <c r="J284" s="100"/>
    </row>
    <row r="285" spans="1:10" x14ac:dyDescent="0.4">
      <c r="A285" s="30"/>
      <c r="B285" s="30"/>
      <c r="C285" s="30"/>
      <c r="D285" s="30"/>
      <c r="E285" s="30"/>
      <c r="F285" s="31"/>
      <c r="G285" s="31"/>
      <c r="H285" s="31"/>
      <c r="I285" s="33"/>
      <c r="J285" s="100"/>
    </row>
    <row r="286" spans="1:10" x14ac:dyDescent="0.4">
      <c r="A286" s="30"/>
      <c r="B286" s="30"/>
      <c r="C286" s="30"/>
      <c r="D286" s="30"/>
      <c r="E286" s="30"/>
      <c r="F286" s="31"/>
      <c r="G286" s="31"/>
      <c r="H286" s="31"/>
      <c r="I286" s="33"/>
      <c r="J286" s="100"/>
    </row>
    <row r="287" spans="1:10" x14ac:dyDescent="0.4">
      <c r="A287" s="30"/>
      <c r="B287" s="30"/>
      <c r="C287" s="30"/>
      <c r="D287" s="30"/>
      <c r="E287" s="30"/>
      <c r="F287" s="31"/>
      <c r="G287" s="31"/>
      <c r="H287" s="31"/>
      <c r="I287" s="33"/>
      <c r="J287" s="100"/>
    </row>
    <row r="288" spans="1:10" x14ac:dyDescent="0.4">
      <c r="A288" s="30"/>
      <c r="B288" s="30"/>
      <c r="C288" s="30"/>
      <c r="D288" s="30"/>
      <c r="E288" s="30"/>
      <c r="F288" s="31"/>
      <c r="G288" s="31"/>
      <c r="H288" s="31"/>
      <c r="I288" s="33"/>
      <c r="J288" s="100"/>
    </row>
    <row r="289" spans="1:10" x14ac:dyDescent="0.4">
      <c r="A289" s="30"/>
      <c r="B289" s="30"/>
      <c r="C289" s="30"/>
      <c r="D289" s="30"/>
      <c r="E289" s="30"/>
      <c r="F289" s="31"/>
      <c r="G289" s="31"/>
      <c r="H289" s="31"/>
      <c r="I289" s="33"/>
      <c r="J289" s="100"/>
    </row>
    <row r="290" spans="1:10" x14ac:dyDescent="0.4">
      <c r="A290" s="30"/>
      <c r="B290" s="30"/>
      <c r="C290" s="30"/>
      <c r="D290" s="30"/>
      <c r="E290" s="30"/>
      <c r="F290" s="31"/>
      <c r="G290" s="31"/>
      <c r="H290" s="31"/>
      <c r="I290" s="33"/>
      <c r="J290" s="100"/>
    </row>
    <row r="291" spans="1:10" x14ac:dyDescent="0.4">
      <c r="A291" s="30"/>
      <c r="B291" s="30"/>
      <c r="C291" s="30"/>
      <c r="D291" s="30"/>
      <c r="E291" s="30"/>
      <c r="F291" s="31"/>
      <c r="G291" s="31"/>
      <c r="H291" s="31"/>
      <c r="I291" s="33"/>
      <c r="J291" s="100"/>
    </row>
    <row r="292" spans="1:10" x14ac:dyDescent="0.4">
      <c r="A292" s="30"/>
      <c r="B292" s="30"/>
      <c r="C292" s="30"/>
      <c r="D292" s="30"/>
      <c r="E292" s="30"/>
      <c r="F292" s="31"/>
      <c r="G292" s="31"/>
      <c r="H292" s="31"/>
      <c r="I292" s="33"/>
      <c r="J292" s="100"/>
    </row>
    <row r="293" spans="1:10" x14ac:dyDescent="0.4">
      <c r="A293" s="30"/>
      <c r="B293" s="30"/>
      <c r="C293" s="30"/>
      <c r="D293" s="30"/>
      <c r="E293" s="30"/>
      <c r="F293" s="31"/>
      <c r="G293" s="31"/>
      <c r="H293" s="31"/>
      <c r="I293" s="33"/>
      <c r="J293" s="100"/>
    </row>
    <row r="294" spans="1:10" x14ac:dyDescent="0.4">
      <c r="A294" s="30"/>
      <c r="B294" s="30"/>
      <c r="C294" s="30"/>
      <c r="D294" s="30"/>
      <c r="E294" s="30"/>
      <c r="F294" s="31"/>
      <c r="G294" s="31"/>
      <c r="H294" s="31"/>
      <c r="I294" s="33"/>
      <c r="J294" s="100"/>
    </row>
    <row r="295" spans="1:10" x14ac:dyDescent="0.4">
      <c r="A295" s="30"/>
      <c r="B295" s="30"/>
      <c r="C295" s="30"/>
      <c r="D295" s="30"/>
      <c r="E295" s="30"/>
      <c r="F295" s="31"/>
      <c r="G295" s="31"/>
      <c r="H295" s="31"/>
      <c r="I295" s="33"/>
      <c r="J295" s="100"/>
    </row>
    <row r="296" spans="1:10" x14ac:dyDescent="0.4">
      <c r="A296" s="30"/>
      <c r="B296" s="30"/>
      <c r="C296" s="30"/>
      <c r="D296" s="30"/>
      <c r="E296" s="30"/>
      <c r="F296" s="31"/>
      <c r="G296" s="31"/>
      <c r="H296" s="31"/>
      <c r="I296" s="33"/>
      <c r="J296" s="100"/>
    </row>
    <row r="297" spans="1:10" x14ac:dyDescent="0.4">
      <c r="A297" s="30"/>
      <c r="B297" s="30"/>
      <c r="C297" s="30"/>
      <c r="D297" s="30"/>
      <c r="E297" s="30"/>
      <c r="F297" s="31"/>
      <c r="G297" s="31"/>
      <c r="H297" s="31"/>
      <c r="I297" s="33"/>
      <c r="J297" s="100"/>
    </row>
    <row r="298" spans="1:10" x14ac:dyDescent="0.4">
      <c r="A298" s="30"/>
      <c r="B298" s="30"/>
      <c r="C298" s="30"/>
      <c r="D298" s="30"/>
      <c r="E298" s="30"/>
      <c r="F298" s="31"/>
      <c r="G298" s="31"/>
      <c r="H298" s="31"/>
      <c r="I298" s="33"/>
      <c r="J298" s="100"/>
    </row>
    <row r="299" spans="1:10" x14ac:dyDescent="0.4">
      <c r="A299" s="30"/>
      <c r="B299" s="30"/>
      <c r="C299" s="30"/>
      <c r="D299" s="30"/>
      <c r="E299" s="30"/>
      <c r="F299" s="31"/>
      <c r="G299" s="31"/>
      <c r="H299" s="31"/>
      <c r="I299" s="33"/>
      <c r="J299" s="100"/>
    </row>
    <row r="300" spans="1:10" x14ac:dyDescent="0.4">
      <c r="A300" s="30"/>
      <c r="B300" s="30"/>
      <c r="C300" s="30"/>
      <c r="D300" s="30"/>
      <c r="E300" s="30"/>
      <c r="F300" s="31"/>
      <c r="G300" s="31"/>
      <c r="H300" s="31"/>
      <c r="I300" s="33"/>
      <c r="J300" s="100"/>
    </row>
    <row r="301" spans="1:10" x14ac:dyDescent="0.4">
      <c r="A301" s="30"/>
      <c r="B301" s="30"/>
      <c r="C301" s="30"/>
      <c r="D301" s="30"/>
      <c r="E301" s="30"/>
      <c r="F301" s="31"/>
      <c r="G301" s="31"/>
      <c r="H301" s="31"/>
      <c r="I301" s="33"/>
      <c r="J301" s="100"/>
    </row>
    <row r="302" spans="1:10" x14ac:dyDescent="0.4">
      <c r="A302" s="30"/>
      <c r="B302" s="30"/>
      <c r="C302" s="30"/>
      <c r="D302" s="30"/>
      <c r="E302" s="30"/>
      <c r="F302" s="31"/>
      <c r="G302" s="31"/>
      <c r="H302" s="31"/>
      <c r="I302" s="33"/>
      <c r="J302" s="100"/>
    </row>
    <row r="303" spans="1:10" x14ac:dyDescent="0.4">
      <c r="A303" s="30"/>
      <c r="B303" s="30"/>
      <c r="C303" s="30"/>
      <c r="D303" s="30"/>
      <c r="E303" s="30"/>
      <c r="F303" s="31"/>
      <c r="G303" s="31"/>
      <c r="H303" s="31"/>
      <c r="I303" s="33"/>
      <c r="J303" s="100"/>
    </row>
    <row r="304" spans="1:10" x14ac:dyDescent="0.4">
      <c r="A304" s="30"/>
      <c r="B304" s="30"/>
      <c r="C304" s="30"/>
      <c r="D304" s="30"/>
      <c r="E304" s="30"/>
      <c r="F304" s="31"/>
      <c r="G304" s="31"/>
      <c r="H304" s="31"/>
      <c r="I304" s="33"/>
      <c r="J304" s="100"/>
    </row>
    <row r="305" spans="1:10" x14ac:dyDescent="0.4">
      <c r="A305" s="30"/>
      <c r="B305" s="30"/>
      <c r="C305" s="30"/>
      <c r="D305" s="30"/>
      <c r="E305" s="30"/>
      <c r="F305" s="31"/>
      <c r="G305" s="31"/>
      <c r="H305" s="31"/>
      <c r="I305" s="33"/>
      <c r="J305" s="100"/>
    </row>
    <row r="306" spans="1:10" x14ac:dyDescent="0.4">
      <c r="A306" s="30"/>
      <c r="B306" s="30"/>
      <c r="C306" s="30"/>
      <c r="D306" s="30"/>
      <c r="E306" s="30"/>
      <c r="F306" s="31"/>
      <c r="G306" s="31"/>
      <c r="H306" s="31"/>
      <c r="I306" s="33"/>
      <c r="J306" s="100"/>
    </row>
    <row r="307" spans="1:10" x14ac:dyDescent="0.4">
      <c r="A307" s="30"/>
      <c r="B307" s="30"/>
      <c r="C307" s="30"/>
      <c r="D307" s="30"/>
      <c r="E307" s="30"/>
      <c r="F307" s="31"/>
      <c r="G307" s="31"/>
      <c r="H307" s="31"/>
      <c r="I307" s="33"/>
      <c r="J307" s="100"/>
    </row>
    <row r="308" spans="1:10" x14ac:dyDescent="0.4">
      <c r="A308" s="30"/>
      <c r="B308" s="30"/>
      <c r="C308" s="30"/>
      <c r="D308" s="30"/>
      <c r="E308" s="30"/>
      <c r="F308" s="31"/>
      <c r="G308" s="31"/>
      <c r="H308" s="31"/>
      <c r="I308" s="33"/>
      <c r="J308" s="100"/>
    </row>
    <row r="309" spans="1:10" x14ac:dyDescent="0.4">
      <c r="A309" s="30"/>
      <c r="B309" s="30"/>
      <c r="C309" s="30"/>
      <c r="D309" s="30"/>
      <c r="E309" s="30"/>
      <c r="F309" s="31"/>
      <c r="G309" s="31"/>
      <c r="H309" s="31"/>
      <c r="I309" s="33"/>
      <c r="J309" s="100"/>
    </row>
    <row r="310" spans="1:10" x14ac:dyDescent="0.4">
      <c r="A310" s="30"/>
      <c r="B310" s="30"/>
      <c r="C310" s="30"/>
      <c r="D310" s="30"/>
      <c r="E310" s="30"/>
      <c r="F310" s="31"/>
      <c r="G310" s="31"/>
      <c r="H310" s="31"/>
      <c r="I310" s="33"/>
      <c r="J310" s="100"/>
    </row>
    <row r="311" spans="1:10" x14ac:dyDescent="0.4">
      <c r="A311" s="30"/>
      <c r="B311" s="30"/>
      <c r="C311" s="30"/>
      <c r="D311" s="30"/>
      <c r="E311" s="30"/>
      <c r="F311" s="31"/>
      <c r="G311" s="31"/>
      <c r="H311" s="31"/>
      <c r="I311" s="33"/>
      <c r="J311" s="100"/>
    </row>
    <row r="312" spans="1:10" x14ac:dyDescent="0.4">
      <c r="A312" s="30"/>
      <c r="B312" s="30"/>
      <c r="C312" s="30"/>
      <c r="D312" s="30"/>
      <c r="E312" s="30"/>
      <c r="F312" s="31"/>
      <c r="G312" s="31"/>
      <c r="H312" s="31"/>
      <c r="I312" s="33"/>
      <c r="J312" s="100"/>
    </row>
    <row r="313" spans="1:10" x14ac:dyDescent="0.4">
      <c r="A313" s="30"/>
      <c r="B313" s="30"/>
      <c r="C313" s="30"/>
      <c r="D313" s="30"/>
      <c r="E313" s="30"/>
      <c r="F313" s="31"/>
      <c r="G313" s="31"/>
      <c r="H313" s="31"/>
      <c r="I313" s="33"/>
      <c r="J313" s="100"/>
    </row>
    <row r="314" spans="1:10" x14ac:dyDescent="0.4">
      <c r="A314" s="30"/>
      <c r="B314" s="30"/>
      <c r="C314" s="30"/>
      <c r="D314" s="30"/>
      <c r="E314" s="30"/>
      <c r="F314" s="31"/>
      <c r="G314" s="31"/>
      <c r="H314" s="31"/>
      <c r="I314" s="33"/>
      <c r="J314" s="100"/>
    </row>
    <row r="315" spans="1:10" x14ac:dyDescent="0.4">
      <c r="A315" s="30"/>
      <c r="B315" s="30"/>
      <c r="C315" s="30"/>
      <c r="D315" s="30"/>
      <c r="E315" s="30"/>
      <c r="F315" s="31"/>
      <c r="G315" s="31"/>
      <c r="H315" s="31"/>
      <c r="I315" s="33"/>
      <c r="J315" s="100"/>
    </row>
    <row r="316" spans="1:10" x14ac:dyDescent="0.4">
      <c r="A316" s="30"/>
      <c r="B316" s="30"/>
      <c r="C316" s="30"/>
      <c r="D316" s="30"/>
      <c r="E316" s="30"/>
      <c r="F316" s="31"/>
      <c r="G316" s="31"/>
      <c r="H316" s="31"/>
      <c r="I316" s="33"/>
      <c r="J316" s="100"/>
    </row>
    <row r="317" spans="1:10" x14ac:dyDescent="0.4">
      <c r="A317" s="30"/>
      <c r="B317" s="30"/>
      <c r="C317" s="30"/>
      <c r="D317" s="30"/>
      <c r="E317" s="30"/>
      <c r="F317" s="31"/>
      <c r="G317" s="31"/>
      <c r="H317" s="31"/>
      <c r="I317" s="33"/>
      <c r="J317" s="100"/>
    </row>
    <row r="318" spans="1:10" x14ac:dyDescent="0.4">
      <c r="A318" s="30"/>
      <c r="B318" s="30"/>
      <c r="C318" s="30"/>
      <c r="D318" s="30"/>
      <c r="E318" s="30"/>
      <c r="F318" s="31"/>
      <c r="G318" s="31"/>
      <c r="H318" s="31"/>
      <c r="I318" s="33"/>
      <c r="J318" s="100"/>
    </row>
    <row r="319" spans="1:10" x14ac:dyDescent="0.4">
      <c r="A319" s="30"/>
      <c r="B319" s="30"/>
      <c r="C319" s="30"/>
      <c r="D319" s="30"/>
      <c r="E319" s="30"/>
      <c r="F319" s="31"/>
      <c r="G319" s="31"/>
      <c r="H319" s="31"/>
      <c r="I319" s="33"/>
      <c r="J319" s="100"/>
    </row>
    <row r="320" spans="1:10" x14ac:dyDescent="0.4">
      <c r="A320" s="30"/>
      <c r="B320" s="30"/>
      <c r="C320" s="30"/>
      <c r="D320" s="30"/>
      <c r="E320" s="30"/>
      <c r="F320" s="31"/>
      <c r="G320" s="31"/>
      <c r="H320" s="31"/>
      <c r="I320" s="33"/>
      <c r="J320" s="100"/>
    </row>
    <row r="321" spans="1:10" x14ac:dyDescent="0.4">
      <c r="A321" s="30"/>
      <c r="B321" s="30"/>
      <c r="C321" s="30"/>
      <c r="D321" s="30"/>
      <c r="E321" s="30"/>
      <c r="F321" s="31"/>
      <c r="G321" s="31"/>
      <c r="H321" s="31"/>
      <c r="I321" s="33"/>
      <c r="J321" s="100"/>
    </row>
    <row r="322" spans="1:10" x14ac:dyDescent="0.4">
      <c r="A322" s="30"/>
      <c r="B322" s="30"/>
      <c r="C322" s="30"/>
      <c r="D322" s="30"/>
      <c r="E322" s="30"/>
      <c r="F322" s="31"/>
      <c r="G322" s="31"/>
      <c r="H322" s="31"/>
      <c r="I322" s="33"/>
      <c r="J322" s="100"/>
    </row>
    <row r="323" spans="1:10" x14ac:dyDescent="0.4">
      <c r="A323" s="30"/>
      <c r="B323" s="30"/>
      <c r="C323" s="30"/>
      <c r="D323" s="30"/>
      <c r="E323" s="30"/>
      <c r="F323" s="31"/>
      <c r="G323" s="31"/>
      <c r="H323" s="31"/>
      <c r="I323" s="33"/>
      <c r="J323" s="100"/>
    </row>
    <row r="324" spans="1:10" x14ac:dyDescent="0.4">
      <c r="A324" s="30"/>
      <c r="B324" s="30"/>
      <c r="C324" s="30"/>
      <c r="D324" s="30"/>
      <c r="E324" s="30"/>
      <c r="F324" s="31"/>
      <c r="G324" s="31"/>
      <c r="H324" s="31"/>
      <c r="I324" s="33"/>
      <c r="J324" s="100"/>
    </row>
    <row r="325" spans="1:10" x14ac:dyDescent="0.4">
      <c r="A325" s="30"/>
      <c r="B325" s="30"/>
      <c r="C325" s="30"/>
      <c r="D325" s="30"/>
      <c r="E325" s="30"/>
      <c r="F325" s="31"/>
      <c r="G325" s="31"/>
      <c r="H325" s="31"/>
      <c r="I325" s="33"/>
      <c r="J325" s="100"/>
    </row>
    <row r="326" spans="1:10" x14ac:dyDescent="0.4">
      <c r="A326" s="30"/>
      <c r="B326" s="30"/>
      <c r="C326" s="30"/>
      <c r="D326" s="30"/>
      <c r="E326" s="30"/>
      <c r="F326" s="31"/>
      <c r="G326" s="31"/>
      <c r="H326" s="31"/>
      <c r="I326" s="33"/>
      <c r="J326" s="100"/>
    </row>
    <row r="327" spans="1:10" x14ac:dyDescent="0.4">
      <c r="A327" s="30"/>
      <c r="B327" s="30"/>
      <c r="C327" s="30"/>
      <c r="D327" s="30"/>
      <c r="E327" s="30"/>
      <c r="F327" s="31"/>
      <c r="G327" s="31"/>
      <c r="H327" s="31"/>
      <c r="I327" s="33"/>
      <c r="J327" s="100"/>
    </row>
    <row r="328" spans="1:10" x14ac:dyDescent="0.4">
      <c r="A328" s="30"/>
      <c r="B328" s="30"/>
      <c r="C328" s="30"/>
      <c r="D328" s="30"/>
      <c r="E328" s="30"/>
      <c r="F328" s="31"/>
      <c r="G328" s="31"/>
      <c r="H328" s="31"/>
      <c r="I328" s="33"/>
      <c r="J328" s="100"/>
    </row>
    <row r="329" spans="1:10" x14ac:dyDescent="0.4">
      <c r="A329" s="30"/>
      <c r="B329" s="30"/>
      <c r="C329" s="30"/>
      <c r="D329" s="30"/>
      <c r="E329" s="30"/>
      <c r="F329" s="31"/>
      <c r="G329" s="31"/>
      <c r="H329" s="31"/>
      <c r="I329" s="33"/>
      <c r="J329" s="100"/>
    </row>
    <row r="330" spans="1:10" x14ac:dyDescent="0.4">
      <c r="A330" s="30"/>
      <c r="B330" s="30"/>
      <c r="C330" s="30"/>
      <c r="D330" s="30"/>
      <c r="E330" s="30"/>
      <c r="F330" s="31"/>
      <c r="G330" s="31"/>
      <c r="H330" s="31"/>
      <c r="I330" s="33"/>
      <c r="J330" s="100"/>
    </row>
    <row r="331" spans="1:10" x14ac:dyDescent="0.4">
      <c r="A331" s="30"/>
      <c r="B331" s="30"/>
      <c r="C331" s="30"/>
      <c r="D331" s="30"/>
      <c r="E331" s="30"/>
      <c r="F331" s="31"/>
      <c r="G331" s="31"/>
      <c r="H331" s="31"/>
      <c r="I331" s="33"/>
      <c r="J331" s="100"/>
    </row>
    <row r="332" spans="1:10" x14ac:dyDescent="0.4">
      <c r="A332" s="30"/>
      <c r="B332" s="30"/>
      <c r="C332" s="30"/>
      <c r="D332" s="30"/>
      <c r="E332" s="30"/>
      <c r="F332" s="31"/>
      <c r="G332" s="31"/>
      <c r="H332" s="31"/>
      <c r="I332" s="33"/>
      <c r="J332" s="100"/>
    </row>
    <row r="333" spans="1:10" x14ac:dyDescent="0.4">
      <c r="A333" s="30"/>
      <c r="B333" s="30"/>
      <c r="C333" s="30"/>
      <c r="D333" s="30"/>
      <c r="E333" s="30"/>
      <c r="F333" s="31"/>
      <c r="G333" s="31"/>
      <c r="H333" s="31"/>
      <c r="I333" s="33"/>
      <c r="J333" s="100"/>
    </row>
    <row r="334" spans="1:10" x14ac:dyDescent="0.4">
      <c r="A334" s="30"/>
      <c r="B334" s="30"/>
      <c r="C334" s="30"/>
      <c r="D334" s="30"/>
      <c r="E334" s="30"/>
      <c r="F334" s="31"/>
      <c r="G334" s="31"/>
      <c r="H334" s="31"/>
      <c r="I334" s="33"/>
      <c r="J334" s="100"/>
    </row>
    <row r="335" spans="1:10" x14ac:dyDescent="0.4">
      <c r="A335" s="30"/>
      <c r="B335" s="30"/>
      <c r="C335" s="30"/>
      <c r="D335" s="30"/>
      <c r="E335" s="30"/>
      <c r="F335" s="31"/>
      <c r="G335" s="31"/>
      <c r="H335" s="31"/>
      <c r="I335" s="33"/>
      <c r="J335" s="100"/>
    </row>
    <row r="336" spans="1:10" x14ac:dyDescent="0.4">
      <c r="A336" s="30"/>
      <c r="B336" s="30"/>
      <c r="C336" s="30"/>
      <c r="D336" s="30"/>
      <c r="E336" s="30"/>
      <c r="F336" s="31"/>
      <c r="G336" s="31"/>
      <c r="H336" s="31"/>
      <c r="I336" s="33"/>
      <c r="J336" s="100"/>
    </row>
    <row r="337" spans="1:10" x14ac:dyDescent="0.4">
      <c r="A337" s="30"/>
      <c r="B337" s="30"/>
      <c r="C337" s="30"/>
      <c r="D337" s="30"/>
      <c r="E337" s="30"/>
      <c r="F337" s="31"/>
      <c r="G337" s="31"/>
      <c r="H337" s="31"/>
      <c r="I337" s="33"/>
      <c r="J337" s="100"/>
    </row>
    <row r="338" spans="1:10" x14ac:dyDescent="0.4">
      <c r="A338" s="30"/>
      <c r="B338" s="30"/>
      <c r="C338" s="30"/>
      <c r="D338" s="30"/>
      <c r="E338" s="30"/>
      <c r="F338" s="31"/>
      <c r="G338" s="31"/>
      <c r="H338" s="31"/>
      <c r="I338" s="33"/>
      <c r="J338" s="100"/>
    </row>
    <row r="339" spans="1:10" x14ac:dyDescent="0.4">
      <c r="A339" s="30"/>
      <c r="B339" s="30"/>
      <c r="C339" s="30"/>
      <c r="D339" s="30"/>
      <c r="E339" s="30"/>
      <c r="F339" s="31"/>
      <c r="G339" s="31"/>
      <c r="H339" s="31"/>
      <c r="I339" s="33"/>
      <c r="J339" s="100"/>
    </row>
    <row r="340" spans="1:10" x14ac:dyDescent="0.4">
      <c r="A340" s="30"/>
      <c r="B340" s="30"/>
      <c r="C340" s="30"/>
      <c r="D340" s="30"/>
      <c r="E340" s="30"/>
      <c r="F340" s="31"/>
      <c r="G340" s="31"/>
      <c r="H340" s="31"/>
      <c r="I340" s="33"/>
      <c r="J340" s="100"/>
    </row>
    <row r="341" spans="1:10" x14ac:dyDescent="0.4">
      <c r="A341" s="30"/>
      <c r="B341" s="30"/>
      <c r="C341" s="30"/>
      <c r="D341" s="30"/>
      <c r="E341" s="30"/>
      <c r="F341" s="31"/>
      <c r="G341" s="31"/>
      <c r="H341" s="31"/>
      <c r="I341" s="33"/>
      <c r="J341" s="100"/>
    </row>
    <row r="342" spans="1:10" x14ac:dyDescent="0.4">
      <c r="A342" s="30"/>
      <c r="B342" s="30"/>
      <c r="C342" s="30"/>
      <c r="D342" s="30"/>
      <c r="E342" s="30"/>
      <c r="F342" s="31"/>
      <c r="G342" s="31"/>
      <c r="H342" s="31"/>
      <c r="I342" s="33"/>
      <c r="J342" s="100"/>
    </row>
    <row r="343" spans="1:10" x14ac:dyDescent="0.4">
      <c r="A343" s="30"/>
      <c r="B343" s="30"/>
      <c r="C343" s="30"/>
      <c r="D343" s="30"/>
      <c r="E343" s="30"/>
      <c r="F343" s="31"/>
      <c r="G343" s="31"/>
      <c r="H343" s="31"/>
      <c r="I343" s="33"/>
      <c r="J343" s="100"/>
    </row>
    <row r="344" spans="1:10" x14ac:dyDescent="0.4">
      <c r="A344" s="30"/>
      <c r="B344" s="30"/>
      <c r="C344" s="30"/>
      <c r="D344" s="30"/>
      <c r="E344" s="30"/>
      <c r="F344" s="31"/>
      <c r="G344" s="31"/>
      <c r="H344" s="31"/>
      <c r="I344" s="33"/>
      <c r="J344" s="100"/>
    </row>
    <row r="345" spans="1:10" x14ac:dyDescent="0.4">
      <c r="A345" s="30"/>
      <c r="B345" s="30"/>
      <c r="C345" s="30"/>
      <c r="D345" s="30"/>
      <c r="E345" s="30"/>
      <c r="F345" s="31"/>
      <c r="G345" s="31"/>
      <c r="H345" s="31"/>
      <c r="I345" s="33"/>
      <c r="J345" s="100"/>
    </row>
    <row r="346" spans="1:10" x14ac:dyDescent="0.4">
      <c r="A346" s="30"/>
      <c r="B346" s="30"/>
      <c r="C346" s="30"/>
      <c r="D346" s="30"/>
      <c r="E346" s="30"/>
      <c r="F346" s="31"/>
      <c r="G346" s="31"/>
      <c r="H346" s="31"/>
      <c r="I346" s="33"/>
      <c r="J346" s="100"/>
    </row>
    <row r="347" spans="1:10" x14ac:dyDescent="0.4">
      <c r="A347" s="30"/>
      <c r="B347" s="30"/>
      <c r="C347" s="30"/>
      <c r="D347" s="30"/>
      <c r="E347" s="30"/>
      <c r="F347" s="31"/>
      <c r="G347" s="31"/>
      <c r="H347" s="31"/>
      <c r="I347" s="33"/>
      <c r="J347" s="100"/>
    </row>
    <row r="348" spans="1:10" x14ac:dyDescent="0.4">
      <c r="A348" s="30"/>
      <c r="B348" s="30"/>
      <c r="C348" s="30"/>
      <c r="D348" s="30"/>
      <c r="E348" s="30"/>
      <c r="F348" s="31"/>
      <c r="G348" s="31"/>
      <c r="H348" s="31"/>
      <c r="I348" s="33"/>
      <c r="J348" s="100"/>
    </row>
    <row r="349" spans="1:10" x14ac:dyDescent="0.4">
      <c r="A349" s="30"/>
      <c r="B349" s="30"/>
      <c r="C349" s="30"/>
      <c r="D349" s="30"/>
      <c r="E349" s="30"/>
      <c r="F349" s="31"/>
      <c r="G349" s="31"/>
      <c r="H349" s="31"/>
      <c r="I349" s="33"/>
      <c r="J349" s="100"/>
    </row>
    <row r="350" spans="1:10" x14ac:dyDescent="0.4">
      <c r="A350" s="30"/>
      <c r="B350" s="30"/>
      <c r="C350" s="30"/>
      <c r="D350" s="30"/>
      <c r="E350" s="30"/>
      <c r="F350" s="31"/>
      <c r="G350" s="31"/>
      <c r="H350" s="31"/>
      <c r="I350" s="33"/>
      <c r="J350" s="100"/>
    </row>
    <row r="351" spans="1:10" x14ac:dyDescent="0.4">
      <c r="A351" s="30"/>
      <c r="B351" s="30"/>
      <c r="C351" s="30"/>
      <c r="D351" s="30"/>
      <c r="E351" s="30"/>
      <c r="F351" s="31"/>
      <c r="G351" s="31"/>
      <c r="H351" s="31"/>
      <c r="I351" s="33"/>
      <c r="J351" s="100"/>
    </row>
    <row r="352" spans="1:10" x14ac:dyDescent="0.4">
      <c r="A352" s="30"/>
      <c r="B352" s="30"/>
      <c r="C352" s="30"/>
      <c r="D352" s="30"/>
      <c r="E352" s="30"/>
      <c r="F352" s="31"/>
      <c r="G352" s="31"/>
      <c r="H352" s="31"/>
      <c r="I352" s="33"/>
      <c r="J352" s="100"/>
    </row>
    <row r="353" spans="1:10" x14ac:dyDescent="0.4">
      <c r="A353" s="30"/>
      <c r="B353" s="30"/>
      <c r="C353" s="30"/>
      <c r="D353" s="30"/>
      <c r="E353" s="30"/>
      <c r="F353" s="31"/>
      <c r="G353" s="31"/>
      <c r="H353" s="31"/>
      <c r="I353" s="33"/>
      <c r="J353" s="100"/>
    </row>
    <row r="354" spans="1:10" x14ac:dyDescent="0.4">
      <c r="A354" s="30"/>
      <c r="B354" s="30"/>
      <c r="C354" s="30"/>
      <c r="D354" s="30"/>
      <c r="E354" s="30"/>
      <c r="F354" s="31"/>
      <c r="G354" s="31"/>
      <c r="H354" s="31"/>
      <c r="I354" s="33"/>
      <c r="J354" s="100"/>
    </row>
    <row r="355" spans="1:10" x14ac:dyDescent="0.4">
      <c r="A355" s="30"/>
      <c r="B355" s="30"/>
      <c r="C355" s="30"/>
      <c r="D355" s="30"/>
      <c r="E355" s="30"/>
      <c r="F355" s="31"/>
      <c r="G355" s="31"/>
      <c r="H355" s="31"/>
      <c r="I355" s="33"/>
      <c r="J355" s="100"/>
    </row>
    <row r="356" spans="1:10" x14ac:dyDescent="0.4">
      <c r="A356" s="30"/>
      <c r="B356" s="30"/>
      <c r="C356" s="30"/>
      <c r="D356" s="30"/>
      <c r="E356" s="30"/>
      <c r="F356" s="31"/>
      <c r="G356" s="31"/>
      <c r="H356" s="31"/>
      <c r="I356" s="33"/>
      <c r="J356" s="100"/>
    </row>
    <row r="357" spans="1:10" x14ac:dyDescent="0.4">
      <c r="A357" s="30"/>
      <c r="B357" s="30"/>
      <c r="C357" s="30"/>
      <c r="D357" s="30"/>
      <c r="E357" s="30"/>
      <c r="F357" s="31"/>
      <c r="G357" s="31"/>
      <c r="H357" s="31"/>
      <c r="I357" s="33"/>
      <c r="J357" s="100"/>
    </row>
    <row r="358" spans="1:10" x14ac:dyDescent="0.4">
      <c r="A358" s="30"/>
      <c r="B358" s="30"/>
      <c r="C358" s="30"/>
      <c r="D358" s="30"/>
      <c r="E358" s="30"/>
      <c r="F358" s="31"/>
      <c r="G358" s="31"/>
      <c r="H358" s="31"/>
      <c r="I358" s="33"/>
      <c r="J358" s="100"/>
    </row>
    <row r="359" spans="1:10" x14ac:dyDescent="0.4">
      <c r="A359" s="30"/>
      <c r="B359" s="30"/>
      <c r="C359" s="30"/>
      <c r="D359" s="30"/>
      <c r="E359" s="30"/>
      <c r="F359" s="31"/>
      <c r="G359" s="31"/>
      <c r="H359" s="31"/>
      <c r="I359" s="33"/>
      <c r="J359" s="100"/>
    </row>
    <row r="360" spans="1:10" x14ac:dyDescent="0.4">
      <c r="A360" s="30"/>
      <c r="B360" s="30"/>
      <c r="C360" s="30"/>
      <c r="D360" s="30"/>
      <c r="E360" s="30"/>
      <c r="F360" s="31"/>
      <c r="G360" s="31"/>
      <c r="H360" s="31"/>
      <c r="I360" s="33"/>
      <c r="J360" s="100"/>
    </row>
    <row r="361" spans="1:10" x14ac:dyDescent="0.4">
      <c r="A361" s="30"/>
      <c r="B361" s="30"/>
      <c r="C361" s="30"/>
      <c r="D361" s="30"/>
      <c r="E361" s="30"/>
      <c r="F361" s="31"/>
      <c r="G361" s="31"/>
      <c r="H361" s="31"/>
      <c r="I361" s="33"/>
      <c r="J361" s="100"/>
    </row>
    <row r="362" spans="1:10" x14ac:dyDescent="0.4">
      <c r="A362" s="30"/>
      <c r="B362" s="30"/>
      <c r="C362" s="30"/>
      <c r="D362" s="30"/>
      <c r="E362" s="30"/>
      <c r="F362" s="31"/>
      <c r="G362" s="31"/>
      <c r="H362" s="31"/>
      <c r="I362" s="33"/>
      <c r="J362" s="100"/>
    </row>
    <row r="363" spans="1:10" x14ac:dyDescent="0.4">
      <c r="A363" s="30"/>
      <c r="B363" s="30"/>
      <c r="C363" s="30"/>
      <c r="D363" s="30"/>
      <c r="E363" s="30"/>
      <c r="F363" s="31"/>
      <c r="G363" s="31"/>
      <c r="H363" s="31"/>
      <c r="I363" s="33"/>
      <c r="J363" s="100"/>
    </row>
    <row r="364" spans="1:10" x14ac:dyDescent="0.4">
      <c r="A364" s="30"/>
      <c r="B364" s="30"/>
      <c r="C364" s="30"/>
      <c r="D364" s="30"/>
      <c r="E364" s="30"/>
      <c r="F364" s="31"/>
      <c r="G364" s="31"/>
      <c r="H364" s="31"/>
      <c r="I364" s="33"/>
      <c r="J364" s="100"/>
    </row>
    <row r="365" spans="1:10" x14ac:dyDescent="0.4">
      <c r="A365" s="30"/>
      <c r="B365" s="30"/>
      <c r="C365" s="30"/>
      <c r="D365" s="30"/>
      <c r="E365" s="30"/>
      <c r="F365" s="31"/>
      <c r="G365" s="31"/>
      <c r="H365" s="31"/>
      <c r="I365" s="33"/>
      <c r="J365" s="100"/>
    </row>
    <row r="366" spans="1:10" x14ac:dyDescent="0.4">
      <c r="A366" s="30"/>
      <c r="B366" s="30"/>
      <c r="C366" s="30"/>
      <c r="D366" s="30"/>
      <c r="E366" s="30"/>
      <c r="F366" s="31"/>
      <c r="G366" s="31"/>
      <c r="H366" s="31"/>
      <c r="I366" s="33"/>
      <c r="J366" s="100"/>
    </row>
    <row r="367" spans="1:10" x14ac:dyDescent="0.4">
      <c r="A367" s="30"/>
      <c r="B367" s="30"/>
      <c r="C367" s="30"/>
      <c r="D367" s="30"/>
      <c r="E367" s="30"/>
      <c r="F367" s="31"/>
      <c r="G367" s="31"/>
      <c r="H367" s="31"/>
      <c r="I367" s="33"/>
      <c r="J367" s="100"/>
    </row>
    <row r="368" spans="1:10" x14ac:dyDescent="0.4">
      <c r="A368" s="30"/>
      <c r="B368" s="30"/>
      <c r="C368" s="30"/>
      <c r="D368" s="30"/>
      <c r="E368" s="30"/>
      <c r="F368" s="31"/>
      <c r="G368" s="31"/>
      <c r="H368" s="31"/>
      <c r="I368" s="33"/>
      <c r="J368" s="100"/>
    </row>
    <row r="369" spans="1:10" x14ac:dyDescent="0.4">
      <c r="A369" s="30"/>
      <c r="B369" s="30"/>
      <c r="C369" s="30"/>
      <c r="D369" s="30"/>
      <c r="E369" s="30"/>
      <c r="F369" s="31"/>
      <c r="G369" s="31"/>
      <c r="H369" s="31"/>
      <c r="I369" s="33"/>
      <c r="J369" s="100"/>
    </row>
    <row r="370" spans="1:10" x14ac:dyDescent="0.4">
      <c r="A370" s="30"/>
      <c r="B370" s="30"/>
      <c r="C370" s="30"/>
      <c r="D370" s="30"/>
      <c r="E370" s="30"/>
      <c r="F370" s="31"/>
      <c r="G370" s="31"/>
      <c r="H370" s="31"/>
      <c r="I370" s="33"/>
      <c r="J370" s="100"/>
    </row>
    <row r="371" spans="1:10" x14ac:dyDescent="0.4">
      <c r="A371" s="30"/>
      <c r="B371" s="30"/>
      <c r="C371" s="30"/>
      <c r="D371" s="30"/>
      <c r="E371" s="30"/>
      <c r="F371" s="31"/>
      <c r="G371" s="31"/>
      <c r="H371" s="31"/>
      <c r="I371" s="33"/>
      <c r="J371" s="100"/>
    </row>
    <row r="372" spans="1:10" x14ac:dyDescent="0.4">
      <c r="A372" s="30"/>
      <c r="B372" s="30"/>
      <c r="C372" s="30"/>
      <c r="D372" s="30"/>
      <c r="E372" s="30"/>
      <c r="F372" s="31"/>
      <c r="G372" s="31"/>
      <c r="H372" s="31"/>
      <c r="I372" s="33"/>
      <c r="J372" s="100"/>
    </row>
    <row r="373" spans="1:10" x14ac:dyDescent="0.4">
      <c r="A373" s="30"/>
      <c r="B373" s="30"/>
      <c r="C373" s="30"/>
      <c r="D373" s="30"/>
      <c r="E373" s="30"/>
      <c r="F373" s="31"/>
      <c r="G373" s="31"/>
      <c r="H373" s="31"/>
      <c r="I373" s="33"/>
      <c r="J373" s="100"/>
    </row>
    <row r="374" spans="1:10" x14ac:dyDescent="0.4">
      <c r="A374" s="30"/>
      <c r="B374" s="30"/>
      <c r="C374" s="30"/>
      <c r="D374" s="30"/>
      <c r="E374" s="30"/>
      <c r="F374" s="31"/>
      <c r="G374" s="31"/>
      <c r="H374" s="31"/>
      <c r="I374" s="33"/>
      <c r="J374" s="100"/>
    </row>
    <row r="375" spans="1:10" x14ac:dyDescent="0.4">
      <c r="A375" s="30"/>
      <c r="B375" s="30"/>
      <c r="C375" s="30"/>
      <c r="D375" s="30"/>
      <c r="E375" s="30"/>
      <c r="F375" s="31"/>
      <c r="G375" s="31"/>
      <c r="H375" s="31"/>
      <c r="I375" s="33"/>
      <c r="J375" s="100"/>
    </row>
    <row r="376" spans="1:10" x14ac:dyDescent="0.4">
      <c r="A376" s="30"/>
      <c r="B376" s="30"/>
      <c r="C376" s="30"/>
      <c r="D376" s="30"/>
      <c r="E376" s="30"/>
      <c r="F376" s="31"/>
      <c r="G376" s="31"/>
      <c r="H376" s="31"/>
      <c r="I376" s="33"/>
      <c r="J376" s="100"/>
    </row>
    <row r="377" spans="1:10" x14ac:dyDescent="0.4">
      <c r="A377" s="30"/>
      <c r="B377" s="30"/>
      <c r="C377" s="30"/>
      <c r="D377" s="30"/>
      <c r="E377" s="30"/>
      <c r="F377" s="31"/>
      <c r="G377" s="31"/>
      <c r="H377" s="31"/>
      <c r="I377" s="33"/>
      <c r="J377" s="100"/>
    </row>
    <row r="378" spans="1:10" x14ac:dyDescent="0.4">
      <c r="A378" s="30"/>
      <c r="B378" s="30"/>
      <c r="C378" s="30"/>
      <c r="D378" s="30"/>
      <c r="E378" s="30"/>
      <c r="F378" s="31"/>
      <c r="G378" s="31"/>
      <c r="H378" s="31"/>
      <c r="I378" s="33"/>
      <c r="J378" s="100"/>
    </row>
    <row r="379" spans="1:10" x14ac:dyDescent="0.4">
      <c r="A379" s="30"/>
      <c r="B379" s="30"/>
      <c r="C379" s="30"/>
      <c r="D379" s="30"/>
      <c r="E379" s="30"/>
      <c r="F379" s="31"/>
      <c r="G379" s="31"/>
      <c r="H379" s="31"/>
      <c r="I379" s="33"/>
      <c r="J379" s="100"/>
    </row>
    <row r="380" spans="1:10" x14ac:dyDescent="0.4">
      <c r="A380" s="30"/>
      <c r="B380" s="30"/>
      <c r="C380" s="30"/>
      <c r="D380" s="30"/>
      <c r="E380" s="30"/>
      <c r="F380" s="31"/>
      <c r="G380" s="31"/>
      <c r="H380" s="31"/>
      <c r="I380" s="33"/>
      <c r="J380" s="100"/>
    </row>
    <row r="381" spans="1:10" x14ac:dyDescent="0.4">
      <c r="A381" s="30"/>
      <c r="B381" s="30"/>
      <c r="C381" s="30"/>
      <c r="D381" s="30"/>
      <c r="E381" s="30"/>
      <c r="F381" s="31"/>
      <c r="G381" s="31"/>
      <c r="H381" s="31"/>
      <c r="I381" s="33"/>
      <c r="J381" s="100"/>
    </row>
    <row r="382" spans="1:10" x14ac:dyDescent="0.4">
      <c r="A382" s="30"/>
      <c r="B382" s="30"/>
      <c r="C382" s="30"/>
      <c r="D382" s="30"/>
      <c r="E382" s="30"/>
      <c r="F382" s="31"/>
      <c r="G382" s="31"/>
      <c r="H382" s="31"/>
      <c r="I382" s="33"/>
      <c r="J382" s="100"/>
    </row>
    <row r="383" spans="1:10" x14ac:dyDescent="0.4">
      <c r="A383" s="30"/>
      <c r="B383" s="30"/>
      <c r="C383" s="30"/>
      <c r="D383" s="30"/>
      <c r="E383" s="30"/>
      <c r="F383" s="31"/>
      <c r="G383" s="31"/>
      <c r="H383" s="31"/>
      <c r="I383" s="33"/>
      <c r="J383" s="100"/>
    </row>
    <row r="384" spans="1:10" x14ac:dyDescent="0.4">
      <c r="A384" s="30"/>
      <c r="B384" s="30"/>
      <c r="C384" s="30"/>
      <c r="D384" s="30"/>
      <c r="E384" s="30"/>
      <c r="F384" s="31"/>
      <c r="G384" s="31"/>
      <c r="H384" s="31"/>
      <c r="I384" s="33"/>
      <c r="J384" s="100"/>
    </row>
    <row r="385" spans="1:10" x14ac:dyDescent="0.4">
      <c r="A385" s="30"/>
      <c r="B385" s="30"/>
      <c r="C385" s="30"/>
      <c r="D385" s="30"/>
      <c r="E385" s="30"/>
      <c r="F385" s="31"/>
      <c r="G385" s="31"/>
      <c r="H385" s="31"/>
      <c r="I385" s="33"/>
      <c r="J385" s="100"/>
    </row>
    <row r="386" spans="1:10" x14ac:dyDescent="0.4">
      <c r="A386" s="30"/>
      <c r="B386" s="30"/>
      <c r="C386" s="30"/>
      <c r="D386" s="30"/>
      <c r="E386" s="30"/>
      <c r="F386" s="31"/>
      <c r="G386" s="31"/>
      <c r="H386" s="31"/>
      <c r="I386" s="33"/>
      <c r="J386" s="100"/>
    </row>
    <row r="387" spans="1:10" x14ac:dyDescent="0.4">
      <c r="A387" s="30"/>
      <c r="B387" s="30"/>
      <c r="C387" s="30"/>
      <c r="D387" s="30"/>
      <c r="E387" s="30"/>
      <c r="F387" s="31"/>
      <c r="G387" s="31"/>
      <c r="H387" s="31"/>
      <c r="I387" s="33"/>
      <c r="J387" s="100"/>
    </row>
    <row r="388" spans="1:10" x14ac:dyDescent="0.4">
      <c r="A388" s="30"/>
      <c r="B388" s="30"/>
      <c r="C388" s="30"/>
      <c r="D388" s="30"/>
      <c r="E388" s="30"/>
      <c r="F388" s="31"/>
      <c r="G388" s="31"/>
      <c r="H388" s="31"/>
      <c r="I388" s="33"/>
      <c r="J388" s="100"/>
    </row>
    <row r="389" spans="1:10" x14ac:dyDescent="0.4">
      <c r="A389" s="30"/>
      <c r="B389" s="30"/>
      <c r="C389" s="30"/>
      <c r="D389" s="30"/>
      <c r="E389" s="30"/>
      <c r="F389" s="31"/>
      <c r="G389" s="31"/>
      <c r="H389" s="31"/>
      <c r="I389" s="33"/>
      <c r="J389" s="100"/>
    </row>
    <row r="390" spans="1:10" x14ac:dyDescent="0.4">
      <c r="A390" s="30"/>
      <c r="B390" s="30"/>
      <c r="C390" s="30"/>
      <c r="D390" s="30"/>
      <c r="E390" s="30"/>
      <c r="F390" s="31"/>
      <c r="G390" s="31"/>
      <c r="H390" s="31"/>
      <c r="I390" s="33"/>
      <c r="J390" s="100"/>
    </row>
    <row r="391" spans="1:10" x14ac:dyDescent="0.4">
      <c r="A391" s="30"/>
      <c r="B391" s="30"/>
      <c r="C391" s="30"/>
      <c r="D391" s="30"/>
      <c r="E391" s="30"/>
      <c r="F391" s="31"/>
      <c r="G391" s="31"/>
      <c r="H391" s="31"/>
      <c r="I391" s="33"/>
      <c r="J391" s="100"/>
    </row>
    <row r="392" spans="1:10" x14ac:dyDescent="0.4">
      <c r="A392" s="30"/>
      <c r="B392" s="30"/>
      <c r="C392" s="30"/>
      <c r="D392" s="30"/>
      <c r="E392" s="30"/>
      <c r="F392" s="31"/>
      <c r="G392" s="31"/>
      <c r="H392" s="31"/>
      <c r="I392" s="33"/>
      <c r="J392" s="100"/>
    </row>
    <row r="393" spans="1:10" x14ac:dyDescent="0.4">
      <c r="A393" s="30"/>
      <c r="B393" s="30"/>
      <c r="C393" s="30"/>
      <c r="D393" s="30"/>
      <c r="E393" s="30"/>
      <c r="F393" s="31"/>
      <c r="G393" s="31"/>
      <c r="H393" s="31"/>
      <c r="I393" s="33"/>
      <c r="J393" s="100"/>
    </row>
    <row r="394" spans="1:10" x14ac:dyDescent="0.4">
      <c r="A394" s="30"/>
      <c r="B394" s="30"/>
      <c r="C394" s="30"/>
      <c r="D394" s="30"/>
      <c r="E394" s="30"/>
      <c r="F394" s="31"/>
      <c r="G394" s="31"/>
      <c r="H394" s="31"/>
      <c r="I394" s="33"/>
      <c r="J394" s="100"/>
    </row>
    <row r="395" spans="1:10" x14ac:dyDescent="0.4">
      <c r="A395" s="30"/>
      <c r="B395" s="30"/>
      <c r="C395" s="30"/>
      <c r="D395" s="30"/>
      <c r="E395" s="30"/>
      <c r="F395" s="31"/>
      <c r="G395" s="31"/>
      <c r="H395" s="31"/>
      <c r="I395" s="33"/>
      <c r="J395" s="100"/>
    </row>
    <row r="396" spans="1:10" x14ac:dyDescent="0.4">
      <c r="A396" s="30"/>
      <c r="B396" s="30"/>
      <c r="C396" s="30"/>
      <c r="D396" s="30"/>
      <c r="E396" s="30"/>
      <c r="F396" s="31"/>
      <c r="G396" s="31"/>
      <c r="H396" s="31"/>
      <c r="I396" s="33"/>
      <c r="J396" s="100"/>
    </row>
    <row r="397" spans="1:10" x14ac:dyDescent="0.4">
      <c r="A397" s="30"/>
      <c r="B397" s="30"/>
      <c r="C397" s="30"/>
      <c r="D397" s="30"/>
      <c r="E397" s="30"/>
      <c r="F397" s="31"/>
      <c r="G397" s="31"/>
      <c r="H397" s="31"/>
      <c r="I397" s="33"/>
      <c r="J397" s="100"/>
    </row>
    <row r="398" spans="1:10" x14ac:dyDescent="0.4">
      <c r="A398" s="30"/>
      <c r="B398" s="30"/>
      <c r="C398" s="30"/>
      <c r="D398" s="30"/>
      <c r="E398" s="30"/>
      <c r="F398" s="31"/>
      <c r="G398" s="31"/>
      <c r="H398" s="31"/>
      <c r="I398" s="33"/>
      <c r="J398" s="100"/>
    </row>
    <row r="399" spans="1:10" x14ac:dyDescent="0.4">
      <c r="A399" s="30"/>
      <c r="B399" s="30"/>
      <c r="C399" s="30"/>
      <c r="D399" s="30"/>
      <c r="E399" s="30"/>
      <c r="F399" s="31"/>
      <c r="G399" s="31"/>
      <c r="H399" s="31"/>
      <c r="I399" s="33"/>
      <c r="J399" s="100"/>
    </row>
    <row r="400" spans="1:10" x14ac:dyDescent="0.4">
      <c r="A400" s="30"/>
      <c r="B400" s="30"/>
      <c r="C400" s="30"/>
      <c r="D400" s="30"/>
      <c r="E400" s="30"/>
      <c r="F400" s="31"/>
      <c r="G400" s="31"/>
      <c r="H400" s="31"/>
      <c r="I400" s="33"/>
      <c r="J400" s="100"/>
    </row>
    <row r="401" spans="1:10" x14ac:dyDescent="0.4">
      <c r="A401" s="30"/>
      <c r="B401" s="30"/>
      <c r="C401" s="30"/>
      <c r="D401" s="30"/>
      <c r="E401" s="30"/>
      <c r="F401" s="31"/>
      <c r="G401" s="31"/>
      <c r="H401" s="31"/>
      <c r="I401" s="33"/>
      <c r="J401" s="100"/>
    </row>
    <row r="402" spans="1:10" x14ac:dyDescent="0.4">
      <c r="A402" s="30"/>
      <c r="B402" s="30"/>
      <c r="C402" s="30"/>
      <c r="D402" s="30"/>
      <c r="E402" s="30"/>
      <c r="F402" s="31"/>
      <c r="G402" s="31"/>
      <c r="H402" s="31"/>
      <c r="I402" s="33"/>
      <c r="J402" s="100"/>
    </row>
    <row r="403" spans="1:10" x14ac:dyDescent="0.4">
      <c r="A403" s="30"/>
      <c r="B403" s="30"/>
      <c r="C403" s="30"/>
      <c r="D403" s="30"/>
      <c r="E403" s="30"/>
      <c r="F403" s="31"/>
      <c r="G403" s="31"/>
      <c r="H403" s="31"/>
      <c r="I403" s="33"/>
      <c r="J403" s="100"/>
    </row>
    <row r="404" spans="1:10" x14ac:dyDescent="0.4">
      <c r="A404" s="30"/>
      <c r="B404" s="30"/>
      <c r="C404" s="30"/>
      <c r="D404" s="30"/>
      <c r="E404" s="30"/>
      <c r="F404" s="31"/>
      <c r="G404" s="31"/>
      <c r="H404" s="31"/>
      <c r="I404" s="33"/>
      <c r="J404" s="100"/>
    </row>
    <row r="405" spans="1:10" x14ac:dyDescent="0.4">
      <c r="A405" s="30"/>
      <c r="B405" s="30"/>
      <c r="C405" s="30"/>
      <c r="D405" s="30"/>
      <c r="E405" s="30"/>
      <c r="F405" s="31"/>
      <c r="G405" s="31"/>
      <c r="H405" s="31"/>
      <c r="I405" s="33"/>
      <c r="J405" s="100"/>
    </row>
    <row r="406" spans="1:10" x14ac:dyDescent="0.4">
      <c r="A406" s="30"/>
      <c r="B406" s="30"/>
      <c r="C406" s="30"/>
      <c r="D406" s="30"/>
      <c r="E406" s="30"/>
      <c r="F406" s="31"/>
      <c r="G406" s="31"/>
      <c r="H406" s="31"/>
      <c r="I406" s="33"/>
      <c r="J406" s="100"/>
    </row>
    <row r="407" spans="1:10" x14ac:dyDescent="0.4">
      <c r="A407" s="30"/>
      <c r="B407" s="30"/>
      <c r="C407" s="30"/>
      <c r="D407" s="30"/>
      <c r="E407" s="30"/>
      <c r="F407" s="31"/>
      <c r="G407" s="31"/>
      <c r="H407" s="31"/>
      <c r="I407" s="33"/>
      <c r="J407" s="100"/>
    </row>
    <row r="408" spans="1:10" x14ac:dyDescent="0.4">
      <c r="A408" s="30"/>
      <c r="B408" s="30"/>
      <c r="C408" s="30"/>
      <c r="D408" s="30"/>
      <c r="E408" s="30"/>
      <c r="F408" s="31"/>
      <c r="G408" s="31"/>
      <c r="H408" s="31"/>
      <c r="I408" s="33"/>
      <c r="J408" s="100"/>
    </row>
    <row r="409" spans="1:10" x14ac:dyDescent="0.4">
      <c r="A409" s="30"/>
      <c r="B409" s="30"/>
      <c r="C409" s="30"/>
      <c r="D409" s="30"/>
      <c r="E409" s="30"/>
      <c r="F409" s="31"/>
      <c r="G409" s="31"/>
      <c r="H409" s="31"/>
      <c r="I409" s="33"/>
      <c r="J409" s="100"/>
    </row>
    <row r="410" spans="1:10" x14ac:dyDescent="0.4">
      <c r="A410" s="30"/>
      <c r="B410" s="30"/>
      <c r="C410" s="30"/>
      <c r="D410" s="30"/>
      <c r="E410" s="30"/>
      <c r="F410" s="31"/>
      <c r="G410" s="31"/>
      <c r="H410" s="31"/>
      <c r="I410" s="33"/>
      <c r="J410" s="100"/>
    </row>
    <row r="411" spans="1:10" x14ac:dyDescent="0.4">
      <c r="A411" s="30"/>
      <c r="B411" s="30"/>
      <c r="C411" s="30"/>
      <c r="D411" s="30"/>
      <c r="E411" s="30"/>
      <c r="F411" s="31"/>
      <c r="G411" s="31"/>
      <c r="H411" s="31"/>
      <c r="I411" s="33"/>
      <c r="J411" s="100"/>
    </row>
    <row r="412" spans="1:10" x14ac:dyDescent="0.4">
      <c r="A412" s="30"/>
      <c r="B412" s="30"/>
      <c r="C412" s="30"/>
      <c r="D412" s="30"/>
      <c r="E412" s="30"/>
      <c r="F412" s="31"/>
      <c r="G412" s="31"/>
      <c r="H412" s="31"/>
      <c r="I412" s="33"/>
      <c r="J412" s="100"/>
    </row>
    <row r="413" spans="1:10" x14ac:dyDescent="0.4">
      <c r="A413" s="30"/>
      <c r="B413" s="30"/>
      <c r="C413" s="30"/>
      <c r="D413" s="30"/>
      <c r="E413" s="30"/>
      <c r="F413" s="31"/>
      <c r="G413" s="31"/>
      <c r="H413" s="31"/>
      <c r="I413" s="33"/>
      <c r="J413" s="100"/>
    </row>
    <row r="414" spans="1:10" x14ac:dyDescent="0.4">
      <c r="A414" s="30"/>
      <c r="B414" s="30"/>
      <c r="C414" s="30"/>
      <c r="D414" s="30"/>
      <c r="E414" s="30"/>
      <c r="F414" s="31"/>
      <c r="G414" s="31"/>
      <c r="H414" s="31"/>
      <c r="I414" s="33"/>
      <c r="J414" s="100"/>
    </row>
    <row r="415" spans="1:10" x14ac:dyDescent="0.4">
      <c r="A415" s="30"/>
      <c r="B415" s="30"/>
      <c r="C415" s="30"/>
      <c r="D415" s="30"/>
      <c r="E415" s="30"/>
      <c r="F415" s="31"/>
      <c r="G415" s="31"/>
      <c r="H415" s="31"/>
      <c r="I415" s="33"/>
      <c r="J415" s="100"/>
    </row>
    <row r="416" spans="1:10" x14ac:dyDescent="0.4">
      <c r="A416" s="30"/>
      <c r="B416" s="30"/>
      <c r="C416" s="30"/>
      <c r="D416" s="30"/>
      <c r="E416" s="30"/>
      <c r="F416" s="31"/>
      <c r="G416" s="31"/>
      <c r="H416" s="31"/>
      <c r="I416" s="33"/>
      <c r="J416" s="100"/>
    </row>
    <row r="417" spans="1:10" x14ac:dyDescent="0.4">
      <c r="A417" s="30"/>
      <c r="B417" s="30"/>
      <c r="C417" s="30"/>
      <c r="D417" s="30"/>
      <c r="E417" s="30"/>
      <c r="F417" s="31"/>
      <c r="G417" s="31"/>
      <c r="H417" s="31"/>
      <c r="I417" s="33"/>
      <c r="J417" s="100"/>
    </row>
    <row r="418" spans="1:10" x14ac:dyDescent="0.4">
      <c r="A418" s="30"/>
      <c r="B418" s="30"/>
      <c r="C418" s="30"/>
      <c r="D418" s="30"/>
      <c r="E418" s="30"/>
      <c r="F418" s="31"/>
      <c r="G418" s="31"/>
      <c r="H418" s="31"/>
      <c r="I418" s="33"/>
      <c r="J418" s="100"/>
    </row>
    <row r="419" spans="1:10" x14ac:dyDescent="0.4">
      <c r="A419" s="30"/>
      <c r="B419" s="30"/>
      <c r="C419" s="30"/>
      <c r="D419" s="30"/>
      <c r="E419" s="30"/>
      <c r="F419" s="31"/>
      <c r="G419" s="31"/>
      <c r="H419" s="31"/>
      <c r="I419" s="33"/>
      <c r="J419" s="100"/>
    </row>
    <row r="420" spans="1:10" x14ac:dyDescent="0.4">
      <c r="A420" s="30"/>
      <c r="B420" s="30"/>
      <c r="C420" s="30"/>
      <c r="D420" s="30"/>
      <c r="E420" s="30"/>
      <c r="F420" s="31"/>
      <c r="G420" s="31"/>
      <c r="H420" s="31"/>
      <c r="I420" s="33"/>
      <c r="J420" s="100"/>
    </row>
    <row r="421" spans="1:10" x14ac:dyDescent="0.4">
      <c r="A421" s="30"/>
      <c r="B421" s="30"/>
      <c r="C421" s="30"/>
      <c r="D421" s="30"/>
      <c r="E421" s="30"/>
      <c r="F421" s="31"/>
      <c r="G421" s="31"/>
      <c r="H421" s="31"/>
      <c r="I421" s="33"/>
      <c r="J421" s="100"/>
    </row>
    <row r="422" spans="1:10" x14ac:dyDescent="0.4">
      <c r="A422" s="30"/>
      <c r="B422" s="30"/>
      <c r="C422" s="30"/>
      <c r="D422" s="30"/>
      <c r="E422" s="30"/>
      <c r="F422" s="31"/>
      <c r="G422" s="31"/>
      <c r="H422" s="31"/>
      <c r="I422" s="33"/>
      <c r="J422" s="100"/>
    </row>
    <row r="423" spans="1:10" x14ac:dyDescent="0.4">
      <c r="A423" s="30"/>
      <c r="B423" s="30"/>
      <c r="C423" s="30"/>
      <c r="D423" s="30"/>
      <c r="E423" s="30"/>
      <c r="F423" s="31"/>
      <c r="G423" s="31"/>
      <c r="H423" s="31"/>
      <c r="I423" s="33"/>
      <c r="J423" s="100"/>
    </row>
    <row r="424" spans="1:10" x14ac:dyDescent="0.4">
      <c r="A424" s="30"/>
      <c r="B424" s="30"/>
      <c r="C424" s="30"/>
      <c r="D424" s="30"/>
      <c r="E424" s="30"/>
      <c r="F424" s="31"/>
      <c r="G424" s="31"/>
      <c r="H424" s="31"/>
      <c r="I424" s="33"/>
      <c r="J424" s="100"/>
    </row>
    <row r="425" spans="1:10" x14ac:dyDescent="0.4">
      <c r="A425" s="30"/>
      <c r="B425" s="30"/>
      <c r="C425" s="30"/>
      <c r="D425" s="30"/>
      <c r="E425" s="30"/>
      <c r="F425" s="31"/>
      <c r="G425" s="31"/>
      <c r="H425" s="31"/>
      <c r="I425" s="33"/>
      <c r="J425" s="100"/>
    </row>
    <row r="426" spans="1:10" x14ac:dyDescent="0.4">
      <c r="A426" s="30"/>
      <c r="B426" s="30"/>
      <c r="C426" s="30"/>
      <c r="D426" s="30"/>
      <c r="E426" s="30"/>
      <c r="F426" s="31"/>
      <c r="G426" s="31"/>
      <c r="H426" s="31"/>
      <c r="I426" s="33"/>
      <c r="J426" s="100"/>
    </row>
    <row r="427" spans="1:10" x14ac:dyDescent="0.4">
      <c r="A427" s="30"/>
      <c r="B427" s="30"/>
      <c r="C427" s="30"/>
      <c r="D427" s="30"/>
      <c r="E427" s="30"/>
      <c r="F427" s="31"/>
      <c r="G427" s="31"/>
      <c r="H427" s="31"/>
      <c r="I427" s="33"/>
      <c r="J427" s="100"/>
    </row>
    <row r="428" spans="1:10" x14ac:dyDescent="0.4">
      <c r="A428" s="30"/>
      <c r="B428" s="30"/>
      <c r="C428" s="30"/>
      <c r="D428" s="30"/>
      <c r="E428" s="30"/>
      <c r="F428" s="31"/>
      <c r="G428" s="31"/>
      <c r="H428" s="31"/>
      <c r="I428" s="33"/>
      <c r="J428" s="100"/>
    </row>
    <row r="429" spans="1:10" x14ac:dyDescent="0.4">
      <c r="A429" s="30"/>
      <c r="B429" s="30"/>
      <c r="C429" s="30"/>
      <c r="D429" s="30"/>
      <c r="E429" s="30"/>
      <c r="F429" s="31"/>
      <c r="G429" s="31"/>
      <c r="H429" s="31"/>
      <c r="I429" s="33"/>
      <c r="J429" s="100"/>
    </row>
    <row r="430" spans="1:10" x14ac:dyDescent="0.4">
      <c r="A430" s="30"/>
      <c r="B430" s="30"/>
      <c r="C430" s="30"/>
      <c r="D430" s="30"/>
      <c r="E430" s="30"/>
      <c r="F430" s="31"/>
      <c r="G430" s="31"/>
      <c r="H430" s="31"/>
      <c r="I430" s="33"/>
      <c r="J430" s="100"/>
    </row>
    <row r="431" spans="1:10" x14ac:dyDescent="0.4">
      <c r="A431" s="30"/>
      <c r="B431" s="30"/>
      <c r="C431" s="30"/>
      <c r="D431" s="30"/>
      <c r="E431" s="30"/>
      <c r="F431" s="31"/>
      <c r="G431" s="31"/>
      <c r="H431" s="31"/>
      <c r="I431" s="33"/>
      <c r="J431" s="100"/>
    </row>
    <row r="432" spans="1:10" x14ac:dyDescent="0.4">
      <c r="A432" s="30"/>
      <c r="B432" s="30"/>
      <c r="C432" s="30"/>
      <c r="D432" s="30"/>
      <c r="E432" s="30"/>
      <c r="F432" s="31"/>
      <c r="G432" s="31"/>
      <c r="H432" s="31"/>
      <c r="I432" s="33"/>
      <c r="J432" s="100"/>
    </row>
    <row r="433" spans="1:10" x14ac:dyDescent="0.4">
      <c r="A433" s="30"/>
      <c r="B433" s="30"/>
      <c r="C433" s="30"/>
      <c r="D433" s="30"/>
      <c r="E433" s="30"/>
      <c r="F433" s="31"/>
      <c r="G433" s="31"/>
      <c r="H433" s="31"/>
      <c r="I433" s="33"/>
      <c r="J433" s="100"/>
    </row>
    <row r="434" spans="1:10" x14ac:dyDescent="0.4">
      <c r="A434" s="30"/>
      <c r="B434" s="30"/>
      <c r="C434" s="30"/>
      <c r="D434" s="30"/>
      <c r="E434" s="30"/>
      <c r="F434" s="31"/>
      <c r="G434" s="31"/>
      <c r="H434" s="31"/>
      <c r="I434" s="33"/>
      <c r="J434" s="100"/>
    </row>
    <row r="435" spans="1:10" x14ac:dyDescent="0.4">
      <c r="A435" s="30"/>
      <c r="B435" s="30"/>
      <c r="C435" s="30"/>
      <c r="D435" s="30"/>
      <c r="E435" s="30"/>
      <c r="F435" s="31"/>
      <c r="G435" s="31"/>
      <c r="H435" s="31"/>
      <c r="I435" s="33"/>
      <c r="J435" s="100"/>
    </row>
    <row r="436" spans="1:10" x14ac:dyDescent="0.4">
      <c r="A436" s="30"/>
      <c r="B436" s="30"/>
      <c r="C436" s="30"/>
      <c r="D436" s="30"/>
      <c r="E436" s="30"/>
      <c r="F436" s="31"/>
      <c r="G436" s="31"/>
      <c r="H436" s="31"/>
      <c r="I436" s="33"/>
      <c r="J436" s="100"/>
    </row>
    <row r="437" spans="1:10" x14ac:dyDescent="0.4">
      <c r="A437" s="30"/>
      <c r="B437" s="30"/>
      <c r="C437" s="30"/>
      <c r="D437" s="30"/>
      <c r="E437" s="30"/>
      <c r="F437" s="31"/>
      <c r="G437" s="31"/>
      <c r="H437" s="31"/>
      <c r="I437" s="33"/>
      <c r="J437" s="100"/>
    </row>
    <row r="438" spans="1:10" x14ac:dyDescent="0.4">
      <c r="A438" s="30"/>
      <c r="B438" s="30"/>
      <c r="C438" s="30"/>
      <c r="D438" s="30"/>
      <c r="E438" s="30"/>
      <c r="F438" s="31"/>
      <c r="G438" s="31"/>
      <c r="H438" s="31"/>
      <c r="I438" s="33"/>
      <c r="J438" s="100"/>
    </row>
    <row r="439" spans="1:10" x14ac:dyDescent="0.4">
      <c r="A439" s="30"/>
      <c r="B439" s="30"/>
      <c r="C439" s="30"/>
      <c r="D439" s="30"/>
      <c r="E439" s="30"/>
      <c r="F439" s="31"/>
      <c r="G439" s="31"/>
      <c r="H439" s="31"/>
      <c r="I439" s="33"/>
      <c r="J439" s="100"/>
    </row>
    <row r="440" spans="1:10" x14ac:dyDescent="0.4">
      <c r="A440" s="30"/>
      <c r="B440" s="30"/>
      <c r="C440" s="30"/>
      <c r="D440" s="30"/>
      <c r="E440" s="30"/>
      <c r="F440" s="31"/>
      <c r="G440" s="31"/>
      <c r="H440" s="31"/>
      <c r="I440" s="33"/>
      <c r="J440" s="100"/>
    </row>
    <row r="441" spans="1:10" x14ac:dyDescent="0.4">
      <c r="A441" s="30"/>
      <c r="B441" s="30"/>
      <c r="C441" s="30"/>
      <c r="D441" s="30"/>
      <c r="E441" s="30"/>
      <c r="F441" s="31"/>
      <c r="G441" s="31"/>
      <c r="H441" s="31"/>
      <c r="I441" s="33"/>
      <c r="J441" s="100"/>
    </row>
    <row r="442" spans="1:10" x14ac:dyDescent="0.4">
      <c r="A442" s="30"/>
      <c r="B442" s="30"/>
      <c r="C442" s="30"/>
      <c r="D442" s="30"/>
      <c r="E442" s="30"/>
      <c r="F442" s="31"/>
      <c r="G442" s="31"/>
      <c r="H442" s="31"/>
      <c r="I442" s="33"/>
      <c r="J442" s="100"/>
    </row>
    <row r="443" spans="1:10" x14ac:dyDescent="0.4">
      <c r="A443" s="30"/>
      <c r="B443" s="30"/>
      <c r="C443" s="30"/>
      <c r="D443" s="30"/>
      <c r="E443" s="30"/>
      <c r="F443" s="31"/>
      <c r="G443" s="31"/>
      <c r="H443" s="31"/>
      <c r="I443" s="33"/>
      <c r="J443" s="100"/>
    </row>
    <row r="444" spans="1:10" x14ac:dyDescent="0.4">
      <c r="A444" s="30"/>
      <c r="B444" s="30"/>
      <c r="C444" s="30"/>
      <c r="D444" s="30"/>
      <c r="E444" s="30"/>
      <c r="F444" s="31"/>
      <c r="G444" s="31"/>
      <c r="H444" s="31"/>
      <c r="I444" s="33"/>
      <c r="J444" s="100"/>
    </row>
    <row r="445" spans="1:10" x14ac:dyDescent="0.4">
      <c r="A445" s="30"/>
      <c r="B445" s="30"/>
      <c r="C445" s="30"/>
      <c r="D445" s="30"/>
      <c r="E445" s="30"/>
      <c r="F445" s="31"/>
      <c r="G445" s="31"/>
      <c r="H445" s="31"/>
      <c r="I445" s="33"/>
      <c r="J445" s="100"/>
    </row>
    <row r="446" spans="1:10" x14ac:dyDescent="0.4">
      <c r="A446" s="30"/>
      <c r="B446" s="30"/>
      <c r="C446" s="30"/>
      <c r="D446" s="30"/>
      <c r="E446" s="30"/>
      <c r="F446" s="31"/>
      <c r="G446" s="31"/>
      <c r="H446" s="31"/>
      <c r="I446" s="33"/>
      <c r="J446" s="100"/>
    </row>
    <row r="447" spans="1:10" x14ac:dyDescent="0.4">
      <c r="A447" s="30"/>
      <c r="B447" s="30"/>
      <c r="C447" s="30"/>
      <c r="D447" s="30"/>
      <c r="E447" s="30"/>
      <c r="F447" s="31"/>
      <c r="G447" s="31"/>
      <c r="H447" s="31"/>
      <c r="I447" s="33"/>
      <c r="J447" s="100"/>
    </row>
    <row r="448" spans="1:10" x14ac:dyDescent="0.4">
      <c r="A448" s="30"/>
      <c r="B448" s="30"/>
      <c r="C448" s="30"/>
      <c r="D448" s="30"/>
      <c r="E448" s="30"/>
      <c r="F448" s="31"/>
      <c r="G448" s="31"/>
      <c r="H448" s="31"/>
      <c r="I448" s="33"/>
      <c r="J448" s="100"/>
    </row>
    <row r="449" spans="1:10" x14ac:dyDescent="0.4">
      <c r="A449" s="30"/>
      <c r="B449" s="30"/>
      <c r="C449" s="30"/>
      <c r="D449" s="30"/>
      <c r="E449" s="30"/>
      <c r="F449" s="31"/>
      <c r="G449" s="31"/>
      <c r="H449" s="31"/>
      <c r="I449" s="33"/>
      <c r="J449" s="100"/>
    </row>
    <row r="450" spans="1:10" x14ac:dyDescent="0.4">
      <c r="A450" s="30"/>
      <c r="B450" s="30"/>
      <c r="C450" s="30"/>
      <c r="D450" s="30"/>
      <c r="E450" s="30"/>
      <c r="F450" s="31"/>
      <c r="G450" s="31"/>
      <c r="H450" s="31"/>
      <c r="I450" s="33"/>
      <c r="J450" s="100"/>
    </row>
    <row r="451" spans="1:10" x14ac:dyDescent="0.4">
      <c r="A451" s="30"/>
      <c r="B451" s="30"/>
      <c r="C451" s="30"/>
      <c r="D451" s="30"/>
      <c r="E451" s="30"/>
      <c r="F451" s="31"/>
      <c r="G451" s="31"/>
      <c r="H451" s="31"/>
      <c r="I451" s="33"/>
      <c r="J451" s="100"/>
    </row>
    <row r="452" spans="1:10" x14ac:dyDescent="0.4">
      <c r="A452" s="30"/>
      <c r="B452" s="30"/>
      <c r="C452" s="30"/>
      <c r="D452" s="30"/>
      <c r="E452" s="30"/>
      <c r="F452" s="31"/>
      <c r="G452" s="31"/>
      <c r="H452" s="31"/>
      <c r="I452" s="33"/>
      <c r="J452" s="100"/>
    </row>
    <row r="453" spans="1:10" x14ac:dyDescent="0.4">
      <c r="A453" s="30"/>
      <c r="B453" s="30"/>
      <c r="C453" s="30"/>
      <c r="D453" s="30"/>
      <c r="E453" s="30"/>
      <c r="F453" s="31"/>
      <c r="G453" s="31"/>
      <c r="H453" s="31"/>
      <c r="I453" s="33"/>
      <c r="J453" s="100"/>
    </row>
    <row r="454" spans="1:10" x14ac:dyDescent="0.4">
      <c r="A454" s="30"/>
      <c r="B454" s="30"/>
      <c r="C454" s="30"/>
      <c r="D454" s="30"/>
      <c r="E454" s="30"/>
      <c r="F454" s="31"/>
      <c r="G454" s="31"/>
      <c r="H454" s="31"/>
      <c r="I454" s="33"/>
      <c r="J454" s="100"/>
    </row>
    <row r="455" spans="1:10" x14ac:dyDescent="0.4">
      <c r="A455" s="30"/>
      <c r="B455" s="30"/>
      <c r="C455" s="30"/>
      <c r="D455" s="30"/>
      <c r="E455" s="30"/>
      <c r="F455" s="31"/>
      <c r="G455" s="31"/>
      <c r="H455" s="31"/>
      <c r="I455" s="33"/>
      <c r="J455" s="100"/>
    </row>
    <row r="456" spans="1:10" x14ac:dyDescent="0.4">
      <c r="A456" s="30"/>
      <c r="B456" s="30"/>
      <c r="C456" s="30"/>
      <c r="D456" s="30"/>
      <c r="E456" s="30"/>
      <c r="F456" s="31"/>
      <c r="G456" s="31"/>
      <c r="H456" s="31"/>
      <c r="I456" s="33"/>
      <c r="J456" s="100"/>
    </row>
    <row r="457" spans="1:10" x14ac:dyDescent="0.4">
      <c r="A457" s="30"/>
      <c r="B457" s="30"/>
      <c r="C457" s="30"/>
      <c r="D457" s="30"/>
      <c r="E457" s="30"/>
      <c r="F457" s="31"/>
      <c r="G457" s="31"/>
      <c r="H457" s="31"/>
      <c r="I457" s="33"/>
      <c r="J457" s="100"/>
    </row>
    <row r="458" spans="1:10" x14ac:dyDescent="0.4">
      <c r="A458" s="30"/>
      <c r="B458" s="30"/>
      <c r="C458" s="30"/>
      <c r="D458" s="30"/>
      <c r="E458" s="30"/>
      <c r="F458" s="31"/>
      <c r="G458" s="31"/>
      <c r="H458" s="31"/>
      <c r="I458" s="33"/>
      <c r="J458" s="100"/>
    </row>
    <row r="459" spans="1:10" x14ac:dyDescent="0.4">
      <c r="A459" s="30"/>
      <c r="B459" s="30"/>
      <c r="C459" s="30"/>
      <c r="D459" s="30"/>
      <c r="E459" s="30"/>
      <c r="F459" s="31"/>
      <c r="G459" s="31"/>
      <c r="H459" s="31"/>
      <c r="I459" s="33"/>
      <c r="J459" s="100"/>
    </row>
    <row r="460" spans="1:10" x14ac:dyDescent="0.4">
      <c r="A460" s="30"/>
      <c r="B460" s="30"/>
      <c r="C460" s="30"/>
      <c r="D460" s="30"/>
      <c r="E460" s="30"/>
      <c r="F460" s="31"/>
      <c r="G460" s="31"/>
      <c r="H460" s="31"/>
      <c r="I460" s="33"/>
      <c r="J460" s="100"/>
    </row>
    <row r="461" spans="1:10" x14ac:dyDescent="0.4">
      <c r="A461" s="30"/>
      <c r="B461" s="30"/>
      <c r="C461" s="30"/>
      <c r="D461" s="30"/>
      <c r="E461" s="30"/>
      <c r="F461" s="31"/>
      <c r="G461" s="31"/>
      <c r="H461" s="31"/>
      <c r="I461" s="33"/>
      <c r="J461" s="100"/>
    </row>
    <row r="462" spans="1:10" x14ac:dyDescent="0.4">
      <c r="A462" s="30"/>
      <c r="B462" s="30"/>
      <c r="C462" s="30"/>
      <c r="D462" s="30"/>
      <c r="E462" s="30"/>
      <c r="F462" s="31"/>
      <c r="G462" s="31"/>
      <c r="H462" s="31"/>
      <c r="I462" s="33"/>
      <c r="J462" s="100"/>
    </row>
    <row r="463" spans="1:10" x14ac:dyDescent="0.4">
      <c r="A463" s="30"/>
      <c r="B463" s="30"/>
      <c r="C463" s="30"/>
      <c r="D463" s="30"/>
      <c r="E463" s="30"/>
      <c r="F463" s="31"/>
      <c r="G463" s="31"/>
      <c r="H463" s="31"/>
      <c r="I463" s="33"/>
      <c r="J463" s="100"/>
    </row>
    <row r="464" spans="1:10" x14ac:dyDescent="0.4">
      <c r="A464" s="30"/>
      <c r="B464" s="30"/>
      <c r="C464" s="30"/>
      <c r="D464" s="30"/>
      <c r="E464" s="30"/>
      <c r="F464" s="31"/>
      <c r="G464" s="31"/>
      <c r="H464" s="31"/>
      <c r="I464" s="33"/>
      <c r="J464" s="100"/>
    </row>
    <row r="465" spans="1:10" x14ac:dyDescent="0.4">
      <c r="A465" s="30"/>
      <c r="B465" s="30"/>
      <c r="C465" s="30"/>
      <c r="D465" s="30"/>
      <c r="E465" s="30"/>
      <c r="F465" s="31"/>
      <c r="G465" s="31"/>
      <c r="H465" s="31"/>
      <c r="I465" s="33"/>
      <c r="J465" s="100"/>
    </row>
    <row r="466" spans="1:10" x14ac:dyDescent="0.4">
      <c r="A466" s="30"/>
      <c r="B466" s="30"/>
      <c r="C466" s="30"/>
      <c r="D466" s="30"/>
      <c r="E466" s="30"/>
      <c r="F466" s="31"/>
      <c r="G466" s="31"/>
      <c r="H466" s="31"/>
      <c r="I466" s="33"/>
      <c r="J466" s="100"/>
    </row>
  </sheetData>
  <autoFilter ref="A1:I116" xr:uid="{00000000-0009-0000-0000-000003000000}"/>
  <mergeCells count="58">
    <mergeCell ref="J93:J95"/>
    <mergeCell ref="J96:J97"/>
    <mergeCell ref="J99:J100"/>
    <mergeCell ref="J2:J8"/>
    <mergeCell ref="J9:J15"/>
    <mergeCell ref="J16:J19"/>
    <mergeCell ref="J21:J28"/>
    <mergeCell ref="J29:J36"/>
    <mergeCell ref="J37:J42"/>
    <mergeCell ref="J43:J47"/>
    <mergeCell ref="J48:J53"/>
    <mergeCell ref="J54:J59"/>
    <mergeCell ref="J60:J63"/>
    <mergeCell ref="J64:J68"/>
    <mergeCell ref="J69:J70"/>
    <mergeCell ref="J87:J88"/>
    <mergeCell ref="J89:J90"/>
    <mergeCell ref="J91:J92"/>
    <mergeCell ref="I85:I86"/>
    <mergeCell ref="I72:I76"/>
    <mergeCell ref="I69:I70"/>
    <mergeCell ref="J72:J76"/>
    <mergeCell ref="J77:J79"/>
    <mergeCell ref="J80:J82"/>
    <mergeCell ref="J83:J84"/>
    <mergeCell ref="J85:J86"/>
    <mergeCell ref="I54:I59"/>
    <mergeCell ref="I60:I62"/>
    <mergeCell ref="I83:I84"/>
    <mergeCell ref="I80:I82"/>
    <mergeCell ref="I48:I53"/>
    <mergeCell ref="I64:I66"/>
    <mergeCell ref="I77:I79"/>
    <mergeCell ref="I2:I8"/>
    <mergeCell ref="I9:I15"/>
    <mergeCell ref="I43:I47"/>
    <mergeCell ref="I37:I42"/>
    <mergeCell ref="I16:I19"/>
    <mergeCell ref="I29:I36"/>
    <mergeCell ref="I21:I28"/>
    <mergeCell ref="I99:I100"/>
    <mergeCell ref="I87:I88"/>
    <mergeCell ref="I89:I90"/>
    <mergeCell ref="I91:I92"/>
    <mergeCell ref="I93:I95"/>
    <mergeCell ref="I96:I97"/>
    <mergeCell ref="J106:J107"/>
    <mergeCell ref="I101:I103"/>
    <mergeCell ref="I114:I115"/>
    <mergeCell ref="I108:I110"/>
    <mergeCell ref="I111:I113"/>
    <mergeCell ref="I104:I105"/>
    <mergeCell ref="I106:I107"/>
    <mergeCell ref="J114:J115"/>
    <mergeCell ref="J101:J103"/>
    <mergeCell ref="J104:J105"/>
    <mergeCell ref="J108:J110"/>
    <mergeCell ref="J111:J11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72"/>
  <sheetViews>
    <sheetView topLeftCell="C1" zoomScale="85" zoomScaleNormal="85" workbookViewId="0">
      <selection activeCell="I1" sqref="I1"/>
    </sheetView>
  </sheetViews>
  <sheetFormatPr defaultColWidth="9.15234375" defaultRowHeight="14.6" x14ac:dyDescent="0.4"/>
  <cols>
    <col min="1" max="1" width="3.84375" style="56" hidden="1" customWidth="1"/>
    <col min="2" max="2" width="8.15234375" style="56" hidden="1" customWidth="1"/>
    <col min="3" max="3" width="15.84375" style="35" customWidth="1"/>
    <col min="4" max="4" width="53.69140625" style="2" customWidth="1"/>
    <col min="5" max="5" width="18.4609375" style="2" customWidth="1"/>
    <col min="6" max="6" width="24.4609375" style="2" customWidth="1"/>
    <col min="7" max="7" width="12.4609375" style="34" customWidth="1"/>
    <col min="8" max="8" width="136" style="43" customWidth="1"/>
    <col min="9" max="9" width="15.3828125" style="26" customWidth="1"/>
    <col min="10" max="10" width="9.15234375" style="44"/>
    <col min="11" max="16384" width="9.15234375" style="259"/>
  </cols>
  <sheetData>
    <row r="1" spans="1:10" s="56" customFormat="1" ht="47.25" customHeight="1" x14ac:dyDescent="0.4">
      <c r="C1" s="93" t="s">
        <v>10</v>
      </c>
      <c r="D1" s="37" t="s">
        <v>79</v>
      </c>
      <c r="E1" s="38" t="s">
        <v>11</v>
      </c>
      <c r="F1" s="38" t="s">
        <v>12</v>
      </c>
      <c r="G1" s="39" t="s">
        <v>15</v>
      </c>
      <c r="H1" s="7" t="s">
        <v>80</v>
      </c>
      <c r="I1" s="39" t="s">
        <v>231</v>
      </c>
      <c r="J1" s="44"/>
    </row>
    <row r="2" spans="1:10" ht="15" customHeight="1" x14ac:dyDescent="0.4">
      <c r="A2" s="56">
        <v>1</v>
      </c>
      <c r="B2" s="56" t="s">
        <v>81</v>
      </c>
      <c r="C2" s="152" t="str">
        <f t="shared" ref="C2:C4" si="0">B2</f>
        <v>RM001</v>
      </c>
      <c r="D2" s="153" t="s">
        <v>82</v>
      </c>
      <c r="E2" s="22" t="s">
        <v>20</v>
      </c>
      <c r="F2" s="22" t="s">
        <v>83</v>
      </c>
      <c r="G2" s="144"/>
      <c r="H2" s="201" t="s">
        <v>198</v>
      </c>
      <c r="I2" s="179" t="s">
        <v>223</v>
      </c>
    </row>
    <row r="3" spans="1:10" ht="15" customHeight="1" x14ac:dyDescent="0.4">
      <c r="A3" s="56">
        <f t="shared" ref="A3:A4" si="1">IF(D3="",A2,A2+1)</f>
        <v>2</v>
      </c>
      <c r="B3" s="56" t="str">
        <f t="shared" ref="B3:B4" si="2">IF(A3=A2,B2,REPLACE(B2,LEN(B2)-LEN((RIGHT(B2,3)*1+1)*1)+1,LEN((RIGHT(B2,3)*1+1)*1),RIGHT(B2,3)*1+1))</f>
        <v>RM002</v>
      </c>
      <c r="C3" s="149" t="str">
        <f t="shared" si="0"/>
        <v>RM002</v>
      </c>
      <c r="D3" s="151" t="s">
        <v>84</v>
      </c>
      <c r="E3" s="15" t="s">
        <v>20</v>
      </c>
      <c r="F3" s="15" t="s">
        <v>83</v>
      </c>
      <c r="G3" s="162"/>
      <c r="H3" s="206" t="s">
        <v>198</v>
      </c>
      <c r="I3" s="185" t="s">
        <v>223</v>
      </c>
    </row>
    <row r="4" spans="1:10" ht="15" customHeight="1" x14ac:dyDescent="0.4">
      <c r="A4" s="56">
        <f t="shared" si="1"/>
        <v>3</v>
      </c>
      <c r="B4" s="56" t="str">
        <f t="shared" si="2"/>
        <v>RM003</v>
      </c>
      <c r="C4" s="251" t="str">
        <f t="shared" si="0"/>
        <v>RM003</v>
      </c>
      <c r="D4" s="252" t="s">
        <v>85</v>
      </c>
      <c r="E4" s="22" t="s">
        <v>20</v>
      </c>
      <c r="F4" s="22" t="s">
        <v>83</v>
      </c>
      <c r="G4" s="232"/>
      <c r="H4" s="238" t="s">
        <v>199</v>
      </c>
      <c r="I4" s="253" t="s">
        <v>223</v>
      </c>
    </row>
    <row r="5" spans="1:10" ht="15" customHeight="1" x14ac:dyDescent="0.4">
      <c r="A5" s="56">
        <f t="shared" ref="A5:A56" si="3">IF(D5="",A4,A4+1)</f>
        <v>4</v>
      </c>
      <c r="B5" s="56" t="str">
        <f t="shared" ref="B5:B56" si="4">IF(A5=A4,B4,REPLACE(B4,LEN(B4)-LEN((RIGHT(B4,3)*1+1)*1)+1,LEN((RIGHT(B4,3)*1+1)*1),RIGHT(B4,3)*1+1))</f>
        <v>RM004</v>
      </c>
      <c r="C5" s="166" t="str">
        <f t="shared" ref="C5:C66" si="5">B5</f>
        <v>RM004</v>
      </c>
      <c r="D5" s="168" t="s">
        <v>86</v>
      </c>
      <c r="E5" s="15" t="s">
        <v>20</v>
      </c>
      <c r="F5" s="15" t="s">
        <v>83</v>
      </c>
      <c r="G5" s="221"/>
      <c r="H5" s="223" t="s">
        <v>200</v>
      </c>
      <c r="I5" s="163" t="s">
        <v>223</v>
      </c>
    </row>
    <row r="6" spans="1:10" ht="15" customHeight="1" x14ac:dyDescent="0.4">
      <c r="A6" s="56">
        <f t="shared" si="3"/>
        <v>5</v>
      </c>
      <c r="B6" s="56" t="str">
        <f t="shared" si="4"/>
        <v>RM005</v>
      </c>
      <c r="C6" s="251" t="str">
        <f t="shared" si="5"/>
        <v>RM005</v>
      </c>
      <c r="D6" s="252" t="s">
        <v>87</v>
      </c>
      <c r="E6" s="22" t="s">
        <v>20</v>
      </c>
      <c r="F6" s="22" t="s">
        <v>83</v>
      </c>
      <c r="G6" s="232"/>
      <c r="H6" s="238" t="s">
        <v>201</v>
      </c>
      <c r="I6" s="253" t="s">
        <v>223</v>
      </c>
    </row>
    <row r="7" spans="1:10" ht="38.049999999999997" customHeight="1" x14ac:dyDescent="0.4">
      <c r="A7" s="56">
        <f t="shared" si="3"/>
        <v>6</v>
      </c>
      <c r="B7" s="56" t="str">
        <f t="shared" si="4"/>
        <v>RM006</v>
      </c>
      <c r="C7" s="166" t="str">
        <f t="shared" si="5"/>
        <v>RM006</v>
      </c>
      <c r="D7" s="168" t="s">
        <v>212</v>
      </c>
      <c r="E7" s="15" t="s">
        <v>20</v>
      </c>
      <c r="F7" s="15" t="s">
        <v>83</v>
      </c>
      <c r="G7" s="221" t="s">
        <v>31</v>
      </c>
      <c r="H7" s="223" t="s">
        <v>213</v>
      </c>
      <c r="I7" s="163" t="s">
        <v>223</v>
      </c>
    </row>
    <row r="8" spans="1:10" ht="15" customHeight="1" x14ac:dyDescent="0.4">
      <c r="A8" s="56">
        <f t="shared" si="3"/>
        <v>7</v>
      </c>
      <c r="B8" s="56" t="str">
        <f t="shared" si="4"/>
        <v>RM007</v>
      </c>
      <c r="C8" s="240" t="str">
        <f t="shared" si="5"/>
        <v>RM007</v>
      </c>
      <c r="D8" s="252" t="s">
        <v>665</v>
      </c>
      <c r="E8" s="22" t="s">
        <v>20</v>
      </c>
      <c r="F8" s="22" t="s">
        <v>21</v>
      </c>
      <c r="G8" s="232"/>
      <c r="H8" s="238" t="s">
        <v>670</v>
      </c>
      <c r="I8" s="253" t="s">
        <v>223</v>
      </c>
    </row>
    <row r="9" spans="1:10" ht="15" customHeight="1" x14ac:dyDescent="0.4">
      <c r="A9" s="56">
        <f t="shared" si="3"/>
        <v>8</v>
      </c>
      <c r="B9" s="56" t="str">
        <f t="shared" si="4"/>
        <v>RM008</v>
      </c>
      <c r="C9" s="166" t="str">
        <f t="shared" si="5"/>
        <v>RM008</v>
      </c>
      <c r="D9" s="168" t="s">
        <v>672</v>
      </c>
      <c r="E9" s="15" t="s">
        <v>38</v>
      </c>
      <c r="F9" s="15" t="s">
        <v>83</v>
      </c>
      <c r="G9" s="221"/>
      <c r="H9" s="223" t="s">
        <v>673</v>
      </c>
      <c r="I9" s="163"/>
    </row>
    <row r="10" spans="1:10" ht="15" customHeight="1" x14ac:dyDescent="0.4">
      <c r="A10" s="56">
        <f t="shared" si="3"/>
        <v>9</v>
      </c>
      <c r="B10" s="56" t="str">
        <f t="shared" si="4"/>
        <v>RM009</v>
      </c>
      <c r="C10" s="251" t="str">
        <f t="shared" si="5"/>
        <v>RM009</v>
      </c>
      <c r="D10" s="252" t="s">
        <v>88</v>
      </c>
      <c r="E10" s="22" t="s">
        <v>20</v>
      </c>
      <c r="F10" s="22" t="s">
        <v>83</v>
      </c>
      <c r="G10" s="232"/>
      <c r="H10" s="238" t="s">
        <v>202</v>
      </c>
      <c r="I10" s="253" t="s">
        <v>223</v>
      </c>
    </row>
    <row r="11" spans="1:10" ht="15" customHeight="1" x14ac:dyDescent="0.4">
      <c r="A11" s="56">
        <f t="shared" si="3"/>
        <v>10</v>
      </c>
      <c r="B11" s="56" t="str">
        <f t="shared" si="4"/>
        <v>RM010</v>
      </c>
      <c r="C11" s="166" t="str">
        <f t="shared" si="5"/>
        <v>RM010</v>
      </c>
      <c r="D11" s="168" t="s">
        <v>89</v>
      </c>
      <c r="E11" s="15" t="s">
        <v>20</v>
      </c>
      <c r="F11" s="15" t="s">
        <v>21</v>
      </c>
      <c r="G11" s="221"/>
      <c r="H11" s="225" t="s">
        <v>90</v>
      </c>
      <c r="I11" s="163" t="s">
        <v>223</v>
      </c>
    </row>
    <row r="12" spans="1:10" ht="15" customHeight="1" x14ac:dyDescent="0.4">
      <c r="A12" s="56">
        <f t="shared" si="3"/>
        <v>11</v>
      </c>
      <c r="B12" s="56" t="str">
        <f t="shared" si="4"/>
        <v>RM011</v>
      </c>
      <c r="C12" s="240" t="str">
        <f t="shared" si="5"/>
        <v>RM011</v>
      </c>
      <c r="D12" s="260" t="s">
        <v>91</v>
      </c>
      <c r="E12" s="22" t="s">
        <v>20</v>
      </c>
      <c r="F12" s="22" t="s">
        <v>21</v>
      </c>
      <c r="G12" s="232"/>
      <c r="H12" s="238" t="s">
        <v>92</v>
      </c>
      <c r="I12" s="253" t="s">
        <v>223</v>
      </c>
    </row>
    <row r="13" spans="1:10" ht="15" customHeight="1" x14ac:dyDescent="0.4">
      <c r="A13" s="56">
        <f t="shared" si="3"/>
        <v>12</v>
      </c>
      <c r="B13" s="56" t="str">
        <f t="shared" si="4"/>
        <v>RM012</v>
      </c>
      <c r="C13" s="166" t="str">
        <f t="shared" si="5"/>
        <v>RM012</v>
      </c>
      <c r="D13" s="168" t="s">
        <v>206</v>
      </c>
      <c r="E13" s="15" t="s">
        <v>20</v>
      </c>
      <c r="F13" s="15" t="s">
        <v>21</v>
      </c>
      <c r="G13" s="221"/>
      <c r="H13" s="223" t="s">
        <v>207</v>
      </c>
      <c r="I13" s="163" t="s">
        <v>223</v>
      </c>
    </row>
    <row r="14" spans="1:10" ht="15" customHeight="1" x14ac:dyDescent="0.4">
      <c r="A14" s="56">
        <f t="shared" si="3"/>
        <v>13</v>
      </c>
      <c r="B14" s="56" t="str">
        <f t="shared" si="4"/>
        <v>RM013</v>
      </c>
      <c r="C14" s="251" t="str">
        <f t="shared" si="5"/>
        <v>RM013</v>
      </c>
      <c r="D14" s="252" t="s">
        <v>93</v>
      </c>
      <c r="E14" s="22" t="s">
        <v>20</v>
      </c>
      <c r="F14" s="22" t="s">
        <v>83</v>
      </c>
      <c r="G14" s="232"/>
      <c r="H14" s="238" t="s">
        <v>94</v>
      </c>
      <c r="I14" s="253" t="s">
        <v>223</v>
      </c>
    </row>
    <row r="15" spans="1:10" ht="38.6" x14ac:dyDescent="0.4">
      <c r="A15" s="56">
        <f t="shared" si="3"/>
        <v>14</v>
      </c>
      <c r="B15" s="56" t="str">
        <f t="shared" si="4"/>
        <v>RM014</v>
      </c>
      <c r="C15" s="149" t="str">
        <f t="shared" si="5"/>
        <v>RM014</v>
      </c>
      <c r="D15" s="168" t="s">
        <v>217</v>
      </c>
      <c r="E15" s="15" t="s">
        <v>20</v>
      </c>
      <c r="F15" s="15" t="s">
        <v>83</v>
      </c>
      <c r="G15" s="221" t="s">
        <v>31</v>
      </c>
      <c r="H15" s="223" t="s">
        <v>211</v>
      </c>
      <c r="I15" s="163" t="s">
        <v>223</v>
      </c>
    </row>
    <row r="16" spans="1:10" ht="38.6" x14ac:dyDescent="0.4">
      <c r="A16" s="56">
        <f t="shared" si="3"/>
        <v>15</v>
      </c>
      <c r="B16" s="56" t="str">
        <f t="shared" si="4"/>
        <v>RM015</v>
      </c>
      <c r="C16" s="152" t="str">
        <f t="shared" si="5"/>
        <v>RM015</v>
      </c>
      <c r="D16" s="252" t="s">
        <v>666</v>
      </c>
      <c r="E16" s="22" t="s">
        <v>20</v>
      </c>
      <c r="F16" s="22" t="s">
        <v>83</v>
      </c>
      <c r="G16" s="232"/>
      <c r="H16" s="238" t="s">
        <v>671</v>
      </c>
      <c r="I16" s="253" t="s">
        <v>223</v>
      </c>
    </row>
    <row r="17" spans="1:9" ht="15" customHeight="1" x14ac:dyDescent="0.4">
      <c r="A17" s="56">
        <f t="shared" si="3"/>
        <v>16</v>
      </c>
      <c r="B17" s="56" t="str">
        <f t="shared" si="4"/>
        <v>RM016</v>
      </c>
      <c r="C17" s="166" t="str">
        <f t="shared" si="5"/>
        <v>RM016</v>
      </c>
      <c r="D17" s="168" t="s">
        <v>95</v>
      </c>
      <c r="E17" s="15" t="s">
        <v>20</v>
      </c>
      <c r="F17" s="15" t="s">
        <v>83</v>
      </c>
      <c r="G17" s="221"/>
      <c r="H17" s="223" t="s">
        <v>96</v>
      </c>
      <c r="I17" s="163" t="s">
        <v>223</v>
      </c>
    </row>
    <row r="18" spans="1:9" ht="15" customHeight="1" x14ac:dyDescent="0.4">
      <c r="A18" s="56">
        <f t="shared" si="3"/>
        <v>17</v>
      </c>
      <c r="B18" s="56" t="str">
        <f t="shared" si="4"/>
        <v>RM017</v>
      </c>
      <c r="C18" s="261" t="str">
        <f t="shared" si="5"/>
        <v>RM017</v>
      </c>
      <c r="D18" s="240" t="s">
        <v>157</v>
      </c>
      <c r="E18" s="128" t="s">
        <v>20</v>
      </c>
      <c r="F18" s="128" t="s">
        <v>83</v>
      </c>
      <c r="G18" s="232" t="s">
        <v>31</v>
      </c>
      <c r="H18" s="238" t="s">
        <v>595</v>
      </c>
      <c r="I18" s="232" t="s">
        <v>223</v>
      </c>
    </row>
    <row r="19" spans="1:9" ht="15" customHeight="1" x14ac:dyDescent="0.4">
      <c r="A19" s="56">
        <f t="shared" si="3"/>
        <v>18</v>
      </c>
      <c r="B19" s="56" t="str">
        <f t="shared" si="4"/>
        <v>RM018</v>
      </c>
      <c r="C19" s="87" t="str">
        <f t="shared" si="5"/>
        <v>RM018</v>
      </c>
      <c r="D19" s="87" t="s">
        <v>97</v>
      </c>
      <c r="E19" s="88" t="s">
        <v>20</v>
      </c>
      <c r="F19" s="88" t="s">
        <v>83</v>
      </c>
      <c r="G19" s="118"/>
      <c r="H19" s="207" t="s">
        <v>98</v>
      </c>
      <c r="I19" s="118" t="s">
        <v>223</v>
      </c>
    </row>
    <row r="20" spans="1:9" x14ac:dyDescent="0.4">
      <c r="A20" s="56">
        <f t="shared" si="3"/>
        <v>19</v>
      </c>
      <c r="B20" s="56" t="str">
        <f t="shared" si="4"/>
        <v>RM019</v>
      </c>
      <c r="C20" s="152" t="str">
        <f t="shared" si="5"/>
        <v>RM019</v>
      </c>
      <c r="D20" s="153" t="s">
        <v>214</v>
      </c>
      <c r="E20" s="22" t="s">
        <v>20</v>
      </c>
      <c r="F20" s="22" t="s">
        <v>83</v>
      </c>
      <c r="G20" s="232" t="s">
        <v>31</v>
      </c>
      <c r="H20" s="238" t="s">
        <v>215</v>
      </c>
      <c r="I20" s="218" t="s">
        <v>223</v>
      </c>
    </row>
    <row r="21" spans="1:9" ht="15" customHeight="1" x14ac:dyDescent="0.4">
      <c r="A21" s="56">
        <f t="shared" si="3"/>
        <v>20</v>
      </c>
      <c r="B21" s="56" t="str">
        <f t="shared" si="4"/>
        <v>RM020</v>
      </c>
      <c r="C21" s="166" t="str">
        <f t="shared" si="5"/>
        <v>RM020</v>
      </c>
      <c r="D21" s="166" t="s">
        <v>99</v>
      </c>
      <c r="E21" s="147" t="s">
        <v>20</v>
      </c>
      <c r="F21" s="147" t="s">
        <v>83</v>
      </c>
      <c r="G21" s="221"/>
      <c r="H21" s="223" t="s">
        <v>158</v>
      </c>
      <c r="I21" s="221" t="s">
        <v>223</v>
      </c>
    </row>
    <row r="22" spans="1:9" ht="15" customHeight="1" x14ac:dyDescent="0.4">
      <c r="A22" s="56">
        <f t="shared" si="3"/>
        <v>21</v>
      </c>
      <c r="B22" s="56" t="str">
        <f t="shared" si="4"/>
        <v>RM021</v>
      </c>
      <c r="C22" s="251" t="str">
        <f t="shared" si="5"/>
        <v>RM021</v>
      </c>
      <c r="D22" s="251" t="s">
        <v>674</v>
      </c>
      <c r="E22" s="128" t="s">
        <v>20</v>
      </c>
      <c r="F22" s="128" t="s">
        <v>83</v>
      </c>
      <c r="G22" s="232"/>
      <c r="H22" s="238" t="s">
        <v>675</v>
      </c>
      <c r="I22" s="232" t="s">
        <v>223</v>
      </c>
    </row>
    <row r="23" spans="1:9" ht="15" customHeight="1" x14ac:dyDescent="0.4">
      <c r="A23" s="56">
        <f t="shared" si="3"/>
        <v>22</v>
      </c>
      <c r="B23" s="56" t="str">
        <f t="shared" si="4"/>
        <v>RM022</v>
      </c>
      <c r="C23" s="149" t="str">
        <f t="shared" si="5"/>
        <v>RM022</v>
      </c>
      <c r="D23" s="150" t="s">
        <v>602</v>
      </c>
      <c r="E23" s="147" t="s">
        <v>20</v>
      </c>
      <c r="F23" s="147" t="s">
        <v>32</v>
      </c>
      <c r="G23" s="221"/>
      <c r="H23" s="225" t="s">
        <v>203</v>
      </c>
      <c r="I23" s="217" t="s">
        <v>223</v>
      </c>
    </row>
    <row r="24" spans="1:9" ht="15" customHeight="1" x14ac:dyDescent="0.4">
      <c r="A24" s="56">
        <f t="shared" si="3"/>
        <v>23</v>
      </c>
      <c r="B24" s="56" t="str">
        <f t="shared" si="4"/>
        <v>RM023</v>
      </c>
      <c r="C24" s="152" t="str">
        <f t="shared" si="5"/>
        <v>RM023</v>
      </c>
      <c r="D24" s="83" t="s">
        <v>667</v>
      </c>
      <c r="E24" s="128" t="s">
        <v>20</v>
      </c>
      <c r="F24" s="128" t="s">
        <v>21</v>
      </c>
      <c r="G24" s="232" t="s">
        <v>31</v>
      </c>
      <c r="H24" s="238" t="s">
        <v>204</v>
      </c>
      <c r="I24" s="214" t="s">
        <v>223</v>
      </c>
    </row>
    <row r="25" spans="1:9" ht="15" customHeight="1" x14ac:dyDescent="0.4">
      <c r="A25" s="56">
        <f t="shared" si="3"/>
        <v>24</v>
      </c>
      <c r="B25" s="56" t="str">
        <f t="shared" si="4"/>
        <v>RM024</v>
      </c>
      <c r="C25" s="166" t="str">
        <f t="shared" si="5"/>
        <v>RM024</v>
      </c>
      <c r="D25" s="166" t="s">
        <v>100</v>
      </c>
      <c r="E25" s="147" t="s">
        <v>20</v>
      </c>
      <c r="F25" s="147" t="s">
        <v>32</v>
      </c>
      <c r="G25" s="221"/>
      <c r="H25" s="203" t="s">
        <v>101</v>
      </c>
      <c r="I25" s="221" t="s">
        <v>223</v>
      </c>
    </row>
    <row r="26" spans="1:9" ht="15" customHeight="1" x14ac:dyDescent="0.4">
      <c r="A26" s="56">
        <f t="shared" si="3"/>
        <v>25</v>
      </c>
      <c r="B26" s="56" t="str">
        <f t="shared" si="4"/>
        <v>RM025</v>
      </c>
      <c r="C26" s="90" t="str">
        <f t="shared" si="5"/>
        <v>RM025</v>
      </c>
      <c r="D26" s="90" t="s">
        <v>102</v>
      </c>
      <c r="E26" s="91" t="s">
        <v>20</v>
      </c>
      <c r="F26" s="91" t="s">
        <v>21</v>
      </c>
      <c r="G26" s="102"/>
      <c r="H26" s="204" t="s">
        <v>103</v>
      </c>
      <c r="I26" s="102" t="s">
        <v>222</v>
      </c>
    </row>
    <row r="27" spans="1:9" ht="18.55" customHeight="1" x14ac:dyDescent="0.4">
      <c r="A27" s="56">
        <f t="shared" si="3"/>
        <v>26</v>
      </c>
      <c r="B27" s="56" t="str">
        <f t="shared" si="4"/>
        <v>RM026</v>
      </c>
      <c r="C27" s="166" t="str">
        <f t="shared" si="5"/>
        <v>RM026</v>
      </c>
      <c r="D27" s="166" t="s">
        <v>104</v>
      </c>
      <c r="E27" s="147" t="s">
        <v>20</v>
      </c>
      <c r="F27" s="147" t="s">
        <v>83</v>
      </c>
      <c r="G27" s="221"/>
      <c r="H27" s="223" t="s">
        <v>105</v>
      </c>
      <c r="I27" s="221" t="s">
        <v>222</v>
      </c>
    </row>
    <row r="28" spans="1:9" ht="15" customHeight="1" x14ac:dyDescent="0.4">
      <c r="A28" s="56">
        <f t="shared" si="3"/>
        <v>27</v>
      </c>
      <c r="B28" s="56" t="str">
        <f t="shared" si="4"/>
        <v>RM027</v>
      </c>
      <c r="C28" s="251" t="str">
        <f t="shared" si="5"/>
        <v>RM027</v>
      </c>
      <c r="D28" s="251" t="s">
        <v>441</v>
      </c>
      <c r="E28" s="128" t="s">
        <v>20</v>
      </c>
      <c r="F28" s="128" t="s">
        <v>443</v>
      </c>
      <c r="G28" s="232" t="s">
        <v>31</v>
      </c>
      <c r="H28" s="238" t="s">
        <v>187</v>
      </c>
      <c r="I28" s="232" t="s">
        <v>222</v>
      </c>
    </row>
    <row r="29" spans="1:9" ht="15" customHeight="1" x14ac:dyDescent="0.4">
      <c r="A29" s="56">
        <f t="shared" si="3"/>
        <v>28</v>
      </c>
      <c r="B29" s="56" t="str">
        <f t="shared" si="4"/>
        <v>RM028</v>
      </c>
      <c r="C29" s="166" t="str">
        <f t="shared" si="5"/>
        <v>RM028</v>
      </c>
      <c r="D29" s="166" t="s">
        <v>442</v>
      </c>
      <c r="E29" s="147" t="s">
        <v>20</v>
      </c>
      <c r="F29" s="147" t="s">
        <v>393</v>
      </c>
      <c r="G29" s="221" t="s">
        <v>31</v>
      </c>
      <c r="H29" s="223" t="s">
        <v>616</v>
      </c>
      <c r="I29" s="221" t="s">
        <v>222</v>
      </c>
    </row>
    <row r="30" spans="1:9" ht="15" customHeight="1" x14ac:dyDescent="0.4">
      <c r="A30" s="56">
        <f t="shared" si="3"/>
        <v>29</v>
      </c>
      <c r="B30" s="56" t="str">
        <f t="shared" si="4"/>
        <v>RM029</v>
      </c>
      <c r="C30" s="318" t="str">
        <f t="shared" si="5"/>
        <v>RM029</v>
      </c>
      <c r="D30" s="318" t="s">
        <v>188</v>
      </c>
      <c r="E30" s="128" t="s">
        <v>20</v>
      </c>
      <c r="F30" s="128" t="s">
        <v>83</v>
      </c>
      <c r="G30" s="277" t="s">
        <v>31</v>
      </c>
      <c r="H30" s="331" t="s">
        <v>189</v>
      </c>
      <c r="I30" s="277" t="s">
        <v>223</v>
      </c>
    </row>
    <row r="31" spans="1:9" ht="15" customHeight="1" x14ac:dyDescent="0.4">
      <c r="A31" s="56">
        <f t="shared" si="3"/>
        <v>29</v>
      </c>
      <c r="B31" s="56" t="str">
        <f t="shared" si="4"/>
        <v>RM029</v>
      </c>
      <c r="C31" s="319" t="str">
        <f t="shared" si="5"/>
        <v>RM029</v>
      </c>
      <c r="D31" s="319"/>
      <c r="E31" s="236" t="s">
        <v>41</v>
      </c>
      <c r="F31" s="236" t="s">
        <v>83</v>
      </c>
      <c r="G31" s="278"/>
      <c r="H31" s="332"/>
      <c r="I31" s="278"/>
    </row>
    <row r="32" spans="1:9" ht="15" customHeight="1" x14ac:dyDescent="0.4">
      <c r="A32" s="56">
        <f t="shared" si="3"/>
        <v>29</v>
      </c>
      <c r="B32" s="56" t="str">
        <f t="shared" si="4"/>
        <v>RM029</v>
      </c>
      <c r="C32" s="319" t="str">
        <f t="shared" si="5"/>
        <v>RM029</v>
      </c>
      <c r="D32" s="319"/>
      <c r="E32" s="236" t="s">
        <v>57</v>
      </c>
      <c r="F32" s="236" t="s">
        <v>83</v>
      </c>
      <c r="G32" s="278"/>
      <c r="H32" s="332"/>
      <c r="I32" s="278"/>
    </row>
    <row r="33" spans="1:9" ht="15" customHeight="1" x14ac:dyDescent="0.4">
      <c r="A33" s="56">
        <f t="shared" si="3"/>
        <v>29</v>
      </c>
      <c r="B33" s="56" t="str">
        <f t="shared" si="4"/>
        <v>RM029</v>
      </c>
      <c r="C33" s="319" t="str">
        <f t="shared" si="5"/>
        <v>RM029</v>
      </c>
      <c r="D33" s="319"/>
      <c r="E33" s="236" t="s">
        <v>46</v>
      </c>
      <c r="F33" s="236" t="s">
        <v>83</v>
      </c>
      <c r="G33" s="278"/>
      <c r="H33" s="332"/>
      <c r="I33" s="278"/>
    </row>
    <row r="34" spans="1:9" ht="15" customHeight="1" x14ac:dyDescent="0.4">
      <c r="A34" s="56">
        <f t="shared" si="3"/>
        <v>29</v>
      </c>
      <c r="B34" s="56" t="str">
        <f t="shared" si="4"/>
        <v>RM029</v>
      </c>
      <c r="C34" s="319" t="str">
        <f t="shared" si="5"/>
        <v>RM029</v>
      </c>
      <c r="D34" s="319"/>
      <c r="E34" s="236" t="s">
        <v>45</v>
      </c>
      <c r="F34" s="236" t="s">
        <v>83</v>
      </c>
      <c r="G34" s="278"/>
      <c r="H34" s="332"/>
      <c r="I34" s="278"/>
    </row>
    <row r="35" spans="1:9" ht="15" customHeight="1" x14ac:dyDescent="0.4">
      <c r="A35" s="56">
        <f t="shared" si="3"/>
        <v>29</v>
      </c>
      <c r="B35" s="56" t="str">
        <f t="shared" si="4"/>
        <v>RM029</v>
      </c>
      <c r="C35" s="319" t="str">
        <f t="shared" si="5"/>
        <v>RM029</v>
      </c>
      <c r="D35" s="319"/>
      <c r="E35" s="236" t="s">
        <v>38</v>
      </c>
      <c r="F35" s="236" t="s">
        <v>83</v>
      </c>
      <c r="G35" s="278"/>
      <c r="H35" s="332"/>
      <c r="I35" s="278"/>
    </row>
    <row r="36" spans="1:9" ht="15" customHeight="1" x14ac:dyDescent="0.4">
      <c r="A36" s="56">
        <f t="shared" si="3"/>
        <v>29</v>
      </c>
      <c r="B36" s="56" t="str">
        <f t="shared" si="4"/>
        <v>RM029</v>
      </c>
      <c r="C36" s="320" t="str">
        <f t="shared" si="5"/>
        <v>RM029</v>
      </c>
      <c r="D36" s="320"/>
      <c r="E36" s="237" t="s">
        <v>67</v>
      </c>
      <c r="F36" s="237" t="s">
        <v>83</v>
      </c>
      <c r="G36" s="321"/>
      <c r="H36" s="333"/>
      <c r="I36" s="321"/>
    </row>
    <row r="37" spans="1:9" ht="15" customHeight="1" x14ac:dyDescent="0.4">
      <c r="A37" s="56">
        <f t="shared" si="3"/>
        <v>30</v>
      </c>
      <c r="B37" s="56" t="str">
        <f t="shared" si="4"/>
        <v>RM030</v>
      </c>
      <c r="C37" s="220" t="str">
        <f t="shared" si="5"/>
        <v>RM030</v>
      </c>
      <c r="D37" s="166" t="s">
        <v>106</v>
      </c>
      <c r="E37" s="147" t="s">
        <v>38</v>
      </c>
      <c r="F37" s="147" t="s">
        <v>83</v>
      </c>
      <c r="G37" s="163" t="s">
        <v>31</v>
      </c>
      <c r="H37" s="203" t="s">
        <v>107</v>
      </c>
      <c r="I37" s="221" t="s">
        <v>223</v>
      </c>
    </row>
    <row r="38" spans="1:9" ht="25.75" x14ac:dyDescent="0.4">
      <c r="A38" s="56">
        <f t="shared" si="3"/>
        <v>31</v>
      </c>
      <c r="B38" s="56" t="str">
        <f t="shared" si="4"/>
        <v>RM031</v>
      </c>
      <c r="C38" s="240" t="str">
        <f t="shared" si="5"/>
        <v>RM031</v>
      </c>
      <c r="D38" s="251" t="s">
        <v>108</v>
      </c>
      <c r="E38" s="128" t="s">
        <v>38</v>
      </c>
      <c r="F38" s="128" t="s">
        <v>83</v>
      </c>
      <c r="G38" s="253"/>
      <c r="H38" s="205" t="s">
        <v>109</v>
      </c>
      <c r="I38" s="232" t="s">
        <v>222</v>
      </c>
    </row>
    <row r="39" spans="1:9" x14ac:dyDescent="0.4">
      <c r="A39" s="56">
        <f t="shared" si="3"/>
        <v>32</v>
      </c>
      <c r="B39" s="56" t="str">
        <f t="shared" si="4"/>
        <v>RM032</v>
      </c>
      <c r="C39" s="220" t="str">
        <f t="shared" si="5"/>
        <v>RM032</v>
      </c>
      <c r="D39" s="166" t="s">
        <v>110</v>
      </c>
      <c r="E39" s="147" t="s">
        <v>38</v>
      </c>
      <c r="F39" s="147" t="s">
        <v>83</v>
      </c>
      <c r="G39" s="163"/>
      <c r="H39" s="203" t="s">
        <v>111</v>
      </c>
      <c r="I39" s="221" t="s">
        <v>222</v>
      </c>
    </row>
    <row r="40" spans="1:9" ht="15" customHeight="1" x14ac:dyDescent="0.4">
      <c r="A40" s="56">
        <f t="shared" si="3"/>
        <v>33</v>
      </c>
      <c r="B40" s="56" t="str">
        <f t="shared" si="4"/>
        <v>RM033</v>
      </c>
      <c r="C40" s="240" t="str">
        <f t="shared" si="5"/>
        <v>RM033</v>
      </c>
      <c r="D40" s="251" t="s">
        <v>112</v>
      </c>
      <c r="E40" s="128" t="s">
        <v>38</v>
      </c>
      <c r="F40" s="128" t="s">
        <v>83</v>
      </c>
      <c r="G40" s="253"/>
      <c r="H40" s="205" t="s">
        <v>113</v>
      </c>
      <c r="I40" s="232" t="s">
        <v>223</v>
      </c>
    </row>
    <row r="41" spans="1:9" ht="15" customHeight="1" x14ac:dyDescent="0.4">
      <c r="A41" s="56">
        <f t="shared" si="3"/>
        <v>34</v>
      </c>
      <c r="B41" s="56" t="str">
        <f t="shared" si="4"/>
        <v>RM034</v>
      </c>
      <c r="C41" s="220" t="str">
        <f t="shared" si="5"/>
        <v>RM034</v>
      </c>
      <c r="D41" s="166" t="s">
        <v>114</v>
      </c>
      <c r="E41" s="147" t="s">
        <v>38</v>
      </c>
      <c r="F41" s="147" t="s">
        <v>83</v>
      </c>
      <c r="G41" s="163"/>
      <c r="H41" s="203" t="s">
        <v>115</v>
      </c>
      <c r="I41" s="221" t="s">
        <v>223</v>
      </c>
    </row>
    <row r="42" spans="1:9" ht="25.75" x14ac:dyDescent="0.4">
      <c r="A42" s="56">
        <f t="shared" si="3"/>
        <v>35</v>
      </c>
      <c r="B42" s="56" t="str">
        <f t="shared" si="4"/>
        <v>RM035</v>
      </c>
      <c r="C42" s="240" t="str">
        <f t="shared" si="5"/>
        <v>RM035</v>
      </c>
      <c r="D42" s="251" t="s">
        <v>116</v>
      </c>
      <c r="E42" s="128" t="s">
        <v>38</v>
      </c>
      <c r="F42" s="128" t="s">
        <v>83</v>
      </c>
      <c r="G42" s="232" t="s">
        <v>31</v>
      </c>
      <c r="H42" s="238" t="s">
        <v>156</v>
      </c>
      <c r="I42" s="232" t="s">
        <v>223</v>
      </c>
    </row>
    <row r="43" spans="1:9" ht="15" customHeight="1" x14ac:dyDescent="0.4">
      <c r="A43" s="56">
        <f t="shared" si="3"/>
        <v>36</v>
      </c>
      <c r="B43" s="56" t="str">
        <f t="shared" si="4"/>
        <v>RM036</v>
      </c>
      <c r="C43" s="220" t="str">
        <f t="shared" si="5"/>
        <v>RM036</v>
      </c>
      <c r="D43" s="220" t="s">
        <v>192</v>
      </c>
      <c r="E43" s="147" t="s">
        <v>38</v>
      </c>
      <c r="F43" s="147" t="s">
        <v>83</v>
      </c>
      <c r="G43" s="256"/>
      <c r="H43" s="223" t="s">
        <v>193</v>
      </c>
      <c r="I43" s="221" t="s">
        <v>223</v>
      </c>
    </row>
    <row r="44" spans="1:9" ht="15" customHeight="1" x14ac:dyDescent="0.4">
      <c r="A44" s="56">
        <f t="shared" si="3"/>
        <v>37</v>
      </c>
      <c r="B44" s="56" t="str">
        <f t="shared" si="4"/>
        <v>RM037</v>
      </c>
      <c r="C44" s="152" t="str">
        <f t="shared" si="5"/>
        <v>RM037</v>
      </c>
      <c r="D44" s="71" t="s">
        <v>117</v>
      </c>
      <c r="E44" s="22" t="s">
        <v>41</v>
      </c>
      <c r="F44" s="22" t="s">
        <v>83</v>
      </c>
      <c r="G44" s="253"/>
      <c r="H44" s="249" t="s">
        <v>118</v>
      </c>
      <c r="I44" s="218" t="s">
        <v>222</v>
      </c>
    </row>
    <row r="45" spans="1:9" ht="15" customHeight="1" x14ac:dyDescent="0.4">
      <c r="A45" s="56">
        <f t="shared" si="3"/>
        <v>38</v>
      </c>
      <c r="B45" s="56" t="str">
        <f t="shared" si="4"/>
        <v>RM038</v>
      </c>
      <c r="C45" s="87" t="str">
        <f t="shared" si="5"/>
        <v>RM038</v>
      </c>
      <c r="D45" s="40" t="s">
        <v>119</v>
      </c>
      <c r="E45" s="41" t="s">
        <v>45</v>
      </c>
      <c r="F45" s="41" t="s">
        <v>83</v>
      </c>
      <c r="G45" s="209"/>
      <c r="H45" s="208" t="s">
        <v>120</v>
      </c>
      <c r="I45" s="209" t="s">
        <v>223</v>
      </c>
    </row>
    <row r="46" spans="1:9" ht="15" customHeight="1" x14ac:dyDescent="0.4">
      <c r="A46" s="56">
        <f t="shared" si="3"/>
        <v>39</v>
      </c>
      <c r="B46" s="56" t="str">
        <f t="shared" si="4"/>
        <v>RM039</v>
      </c>
      <c r="C46" s="152" t="str">
        <f t="shared" si="5"/>
        <v>RM039</v>
      </c>
      <c r="D46" s="71" t="s">
        <v>121</v>
      </c>
      <c r="E46" s="22" t="s">
        <v>45</v>
      </c>
      <c r="F46" s="22" t="s">
        <v>83</v>
      </c>
      <c r="G46" s="253"/>
      <c r="H46" s="249" t="s">
        <v>122</v>
      </c>
      <c r="I46" s="218" t="s">
        <v>223</v>
      </c>
    </row>
    <row r="47" spans="1:9" ht="15" customHeight="1" x14ac:dyDescent="0.4">
      <c r="A47" s="56">
        <f t="shared" si="3"/>
        <v>40</v>
      </c>
      <c r="B47" s="56" t="str">
        <f t="shared" si="4"/>
        <v>RM040</v>
      </c>
      <c r="C47" s="87" t="str">
        <f t="shared" si="5"/>
        <v>RM040</v>
      </c>
      <c r="D47" s="40" t="s">
        <v>123</v>
      </c>
      <c r="E47" s="41" t="s">
        <v>45</v>
      </c>
      <c r="F47" s="41" t="s">
        <v>83</v>
      </c>
      <c r="G47" s="209"/>
      <c r="H47" s="208" t="s">
        <v>124</v>
      </c>
      <c r="I47" s="209" t="s">
        <v>223</v>
      </c>
    </row>
    <row r="48" spans="1:9" ht="15" customHeight="1" x14ac:dyDescent="0.4">
      <c r="A48" s="56">
        <f t="shared" si="3"/>
        <v>41</v>
      </c>
      <c r="B48" s="56" t="str">
        <f t="shared" si="4"/>
        <v>RM041</v>
      </c>
      <c r="C48" s="152" t="str">
        <f t="shared" si="5"/>
        <v>RM041</v>
      </c>
      <c r="D48" s="71" t="s">
        <v>125</v>
      </c>
      <c r="E48" s="22" t="s">
        <v>46</v>
      </c>
      <c r="F48" s="22" t="s">
        <v>7</v>
      </c>
      <c r="G48" s="253"/>
      <c r="H48" s="250" t="s">
        <v>194</v>
      </c>
      <c r="I48" s="218" t="s">
        <v>222</v>
      </c>
    </row>
    <row r="49" spans="1:9" ht="15" customHeight="1" x14ac:dyDescent="0.4">
      <c r="A49" s="56">
        <f t="shared" si="3"/>
        <v>42</v>
      </c>
      <c r="B49" s="56" t="str">
        <f t="shared" si="4"/>
        <v>RM042</v>
      </c>
      <c r="C49" s="87" t="str">
        <f t="shared" si="5"/>
        <v>RM042</v>
      </c>
      <c r="D49" s="40" t="s">
        <v>155</v>
      </c>
      <c r="E49" s="41" t="s">
        <v>46</v>
      </c>
      <c r="F49" s="41" t="s">
        <v>8</v>
      </c>
      <c r="G49" s="209"/>
      <c r="H49" s="207" t="s">
        <v>194</v>
      </c>
      <c r="I49" s="209" t="s">
        <v>222</v>
      </c>
    </row>
    <row r="50" spans="1:9" ht="15" customHeight="1" x14ac:dyDescent="0.4">
      <c r="A50" s="56">
        <f t="shared" si="3"/>
        <v>43</v>
      </c>
      <c r="B50" s="56" t="str">
        <f t="shared" si="4"/>
        <v>RM043</v>
      </c>
      <c r="C50" s="318" t="str">
        <f t="shared" si="5"/>
        <v>RM043</v>
      </c>
      <c r="D50" s="318" t="s">
        <v>219</v>
      </c>
      <c r="E50" s="128" t="s">
        <v>38</v>
      </c>
      <c r="F50" s="128" t="s">
        <v>218</v>
      </c>
      <c r="G50" s="277"/>
      <c r="H50" s="322" t="s">
        <v>220</v>
      </c>
      <c r="I50" s="277" t="s">
        <v>223</v>
      </c>
    </row>
    <row r="51" spans="1:9" ht="15" customHeight="1" x14ac:dyDescent="0.4">
      <c r="A51" s="56">
        <f t="shared" si="3"/>
        <v>43</v>
      </c>
      <c r="B51" s="56" t="str">
        <f t="shared" si="4"/>
        <v>RM043</v>
      </c>
      <c r="C51" s="319" t="str">
        <f t="shared" si="5"/>
        <v>RM043</v>
      </c>
      <c r="D51" s="319"/>
      <c r="E51" s="236" t="s">
        <v>46</v>
      </c>
      <c r="F51" s="236" t="s">
        <v>3</v>
      </c>
      <c r="G51" s="278"/>
      <c r="H51" s="323"/>
      <c r="I51" s="278"/>
    </row>
    <row r="52" spans="1:9" ht="15" customHeight="1" x14ac:dyDescent="0.4">
      <c r="A52" s="56">
        <f t="shared" si="3"/>
        <v>43</v>
      </c>
      <c r="B52" s="56" t="str">
        <f t="shared" si="4"/>
        <v>RM043</v>
      </c>
      <c r="C52" s="320" t="str">
        <f t="shared" si="5"/>
        <v>RM043</v>
      </c>
      <c r="D52" s="320"/>
      <c r="E52" s="237" t="s">
        <v>46</v>
      </c>
      <c r="F52" s="237" t="s">
        <v>50</v>
      </c>
      <c r="G52" s="321"/>
      <c r="H52" s="324"/>
      <c r="I52" s="321"/>
    </row>
    <row r="53" spans="1:9" ht="77.150000000000006" x14ac:dyDescent="0.4">
      <c r="A53" s="56">
        <f t="shared" si="3"/>
        <v>44</v>
      </c>
      <c r="B53" s="56" t="str">
        <f t="shared" si="4"/>
        <v>RM044</v>
      </c>
      <c r="C53" s="87" t="str">
        <f t="shared" si="5"/>
        <v>RM044</v>
      </c>
      <c r="D53" s="40" t="s">
        <v>126</v>
      </c>
      <c r="E53" s="41" t="s">
        <v>57</v>
      </c>
      <c r="F53" s="41" t="s">
        <v>83</v>
      </c>
      <c r="G53" s="209" t="s">
        <v>31</v>
      </c>
      <c r="H53" s="207" t="s">
        <v>142</v>
      </c>
      <c r="I53" s="209" t="s">
        <v>222</v>
      </c>
    </row>
    <row r="54" spans="1:9" ht="51.45" x14ac:dyDescent="0.4">
      <c r="A54" s="56">
        <f t="shared" si="3"/>
        <v>45</v>
      </c>
      <c r="B54" s="56" t="str">
        <f t="shared" si="4"/>
        <v>RM045</v>
      </c>
      <c r="C54" s="90" t="str">
        <f t="shared" si="5"/>
        <v>RM045</v>
      </c>
      <c r="D54" s="68" t="s">
        <v>127</v>
      </c>
      <c r="E54" s="28" t="s">
        <v>57</v>
      </c>
      <c r="F54" s="28" t="s">
        <v>83</v>
      </c>
      <c r="G54" s="29" t="s">
        <v>31</v>
      </c>
      <c r="H54" s="202" t="s">
        <v>143</v>
      </c>
      <c r="I54" s="29" t="s">
        <v>222</v>
      </c>
    </row>
    <row r="55" spans="1:9" ht="15" customHeight="1" x14ac:dyDescent="0.4">
      <c r="A55" s="56">
        <f t="shared" si="3"/>
        <v>46</v>
      </c>
      <c r="B55" s="56" t="str">
        <f t="shared" si="4"/>
        <v>RM046</v>
      </c>
      <c r="C55" s="167" t="str">
        <f t="shared" si="5"/>
        <v>RM046</v>
      </c>
      <c r="D55" s="169" t="s">
        <v>128</v>
      </c>
      <c r="E55" s="19" t="s">
        <v>67</v>
      </c>
      <c r="F55" s="19" t="s">
        <v>72</v>
      </c>
      <c r="G55" s="164"/>
      <c r="H55" s="224" t="s">
        <v>129</v>
      </c>
      <c r="I55" s="164" t="s">
        <v>223</v>
      </c>
    </row>
    <row r="56" spans="1:9" ht="64.3" x14ac:dyDescent="0.4">
      <c r="A56" s="56">
        <f t="shared" si="3"/>
        <v>47</v>
      </c>
      <c r="B56" s="56" t="str">
        <f t="shared" si="4"/>
        <v>RM047</v>
      </c>
      <c r="C56" s="103" t="str">
        <f t="shared" si="5"/>
        <v>RM047</v>
      </c>
      <c r="D56" s="68" t="s">
        <v>216</v>
      </c>
      <c r="E56" s="28" t="s">
        <v>67</v>
      </c>
      <c r="F56" s="28" t="s">
        <v>72</v>
      </c>
      <c r="G56" s="29" t="s">
        <v>31</v>
      </c>
      <c r="H56" s="204" t="s">
        <v>210</v>
      </c>
      <c r="I56" s="29" t="s">
        <v>223</v>
      </c>
    </row>
    <row r="57" spans="1:9" ht="15" customHeight="1" x14ac:dyDescent="0.4">
      <c r="A57" s="56">
        <f t="shared" ref="A57:A72" si="6">IF(D57="",A56,A56+1)</f>
        <v>48</v>
      </c>
      <c r="B57" s="56" t="str">
        <f t="shared" ref="B57:B72" si="7">IF(A57=A56,B56,REPLACE(B56,LEN(B56)-LEN((RIGHT(B56,3)*1+1)*1)+1,LEN((RIGHT(B56,3)*1+1)*1),RIGHT(B56,3)*1+1))</f>
        <v>RM048</v>
      </c>
      <c r="C57" s="220" t="str">
        <f t="shared" si="5"/>
        <v>RM048</v>
      </c>
      <c r="D57" s="166" t="s">
        <v>190</v>
      </c>
      <c r="E57" s="147" t="s">
        <v>67</v>
      </c>
      <c r="F57" s="147" t="s">
        <v>67</v>
      </c>
      <c r="G57" s="256"/>
      <c r="H57" s="223" t="s">
        <v>191</v>
      </c>
      <c r="I57" s="221" t="s">
        <v>223</v>
      </c>
    </row>
    <row r="58" spans="1:9" ht="15" customHeight="1" x14ac:dyDescent="0.4">
      <c r="A58" s="56">
        <f t="shared" si="6"/>
        <v>49</v>
      </c>
      <c r="B58" s="56" t="str">
        <f t="shared" si="7"/>
        <v>RM049</v>
      </c>
      <c r="C58" s="325" t="str">
        <f t="shared" si="5"/>
        <v>RM049</v>
      </c>
      <c r="D58" s="327" t="s">
        <v>130</v>
      </c>
      <c r="E58" s="22" t="s">
        <v>20</v>
      </c>
      <c r="F58" s="22" t="s">
        <v>83</v>
      </c>
      <c r="G58" s="316" t="s">
        <v>31</v>
      </c>
      <c r="H58" s="329" t="s">
        <v>131</v>
      </c>
      <c r="I58" s="316" t="s">
        <v>223</v>
      </c>
    </row>
    <row r="59" spans="1:9" ht="15" customHeight="1" x14ac:dyDescent="0.4">
      <c r="A59" s="56">
        <f t="shared" si="6"/>
        <v>49</v>
      </c>
      <c r="B59" s="56" t="str">
        <f t="shared" si="7"/>
        <v>RM049</v>
      </c>
      <c r="C59" s="326" t="str">
        <f t="shared" si="5"/>
        <v>RM049</v>
      </c>
      <c r="D59" s="328"/>
      <c r="E59" s="12" t="s">
        <v>38</v>
      </c>
      <c r="F59" s="12" t="s">
        <v>83</v>
      </c>
      <c r="G59" s="317"/>
      <c r="H59" s="330"/>
      <c r="I59" s="317"/>
    </row>
    <row r="60" spans="1:9" ht="15" customHeight="1" x14ac:dyDescent="0.4">
      <c r="A60" s="56">
        <f t="shared" si="6"/>
        <v>49</v>
      </c>
      <c r="B60" s="56" t="str">
        <f t="shared" si="7"/>
        <v>RM049</v>
      </c>
      <c r="C60" s="326" t="str">
        <f t="shared" si="5"/>
        <v>RM049</v>
      </c>
      <c r="D60" s="328"/>
      <c r="E60" s="12" t="s">
        <v>41</v>
      </c>
      <c r="F60" s="12" t="s">
        <v>83</v>
      </c>
      <c r="G60" s="317"/>
      <c r="H60" s="330"/>
      <c r="I60" s="317"/>
    </row>
    <row r="61" spans="1:9" ht="25.75" x14ac:dyDescent="0.4">
      <c r="A61" s="56">
        <f t="shared" si="6"/>
        <v>50</v>
      </c>
      <c r="B61" s="56" t="str">
        <f t="shared" si="7"/>
        <v>RM050</v>
      </c>
      <c r="C61" s="92" t="str">
        <f t="shared" si="5"/>
        <v>RM050</v>
      </c>
      <c r="D61" s="40" t="s">
        <v>208</v>
      </c>
      <c r="E61" s="41" t="s">
        <v>83</v>
      </c>
      <c r="F61" s="41" t="s">
        <v>83</v>
      </c>
      <c r="G61" s="209" t="s">
        <v>31</v>
      </c>
      <c r="H61" s="207" t="s">
        <v>209</v>
      </c>
      <c r="I61" s="209" t="s">
        <v>223</v>
      </c>
    </row>
    <row r="62" spans="1:9" ht="15" customHeight="1" x14ac:dyDescent="0.4">
      <c r="A62" s="56">
        <f t="shared" si="6"/>
        <v>51</v>
      </c>
      <c r="B62" s="56" t="str">
        <f t="shared" si="7"/>
        <v>RM051</v>
      </c>
      <c r="C62" s="103" t="str">
        <f t="shared" si="5"/>
        <v>RM051</v>
      </c>
      <c r="D62" s="68" t="s">
        <v>234</v>
      </c>
      <c r="E62" s="28" t="s">
        <v>83</v>
      </c>
      <c r="F62" s="28" t="s">
        <v>83</v>
      </c>
      <c r="G62" s="29"/>
      <c r="H62" s="204" t="s">
        <v>133</v>
      </c>
      <c r="I62" s="29" t="s">
        <v>222</v>
      </c>
    </row>
    <row r="63" spans="1:9" ht="15" customHeight="1" x14ac:dyDescent="0.4">
      <c r="A63" s="56">
        <f t="shared" si="6"/>
        <v>52</v>
      </c>
      <c r="B63" s="56" t="str">
        <f t="shared" si="7"/>
        <v>RM052</v>
      </c>
      <c r="C63" s="92" t="str">
        <f t="shared" si="5"/>
        <v>RM052</v>
      </c>
      <c r="D63" s="40" t="s">
        <v>232</v>
      </c>
      <c r="E63" s="41" t="s">
        <v>20</v>
      </c>
      <c r="F63" s="41" t="s">
        <v>21</v>
      </c>
      <c r="G63" s="209"/>
      <c r="H63" s="208" t="s">
        <v>235</v>
      </c>
      <c r="I63" s="209" t="s">
        <v>222</v>
      </c>
    </row>
    <row r="64" spans="1:9" ht="15" customHeight="1" x14ac:dyDescent="0.4">
      <c r="A64" s="56">
        <f t="shared" si="6"/>
        <v>53</v>
      </c>
      <c r="B64" s="56" t="str">
        <f t="shared" si="7"/>
        <v>RM053</v>
      </c>
      <c r="C64" s="325" t="str">
        <f t="shared" si="5"/>
        <v>RM053</v>
      </c>
      <c r="D64" s="327" t="s">
        <v>233</v>
      </c>
      <c r="E64" s="22" t="s">
        <v>20</v>
      </c>
      <c r="F64" s="22" t="s">
        <v>83</v>
      </c>
      <c r="G64" s="316" t="s">
        <v>31</v>
      </c>
      <c r="H64" s="329" t="s">
        <v>236</v>
      </c>
      <c r="I64" s="316" t="s">
        <v>222</v>
      </c>
    </row>
    <row r="65" spans="1:9" ht="15" customHeight="1" x14ac:dyDescent="0.4">
      <c r="A65" s="56">
        <f t="shared" si="6"/>
        <v>53</v>
      </c>
      <c r="B65" s="56" t="str">
        <f t="shared" si="7"/>
        <v>RM053</v>
      </c>
      <c r="C65" s="326" t="str">
        <f t="shared" si="5"/>
        <v>RM053</v>
      </c>
      <c r="D65" s="328"/>
      <c r="E65" s="12" t="s">
        <v>41</v>
      </c>
      <c r="F65" s="12" t="s">
        <v>83</v>
      </c>
      <c r="G65" s="317"/>
      <c r="H65" s="330"/>
      <c r="I65" s="317"/>
    </row>
    <row r="66" spans="1:9" ht="15" customHeight="1" x14ac:dyDescent="0.4">
      <c r="A66" s="56">
        <f t="shared" si="6"/>
        <v>53</v>
      </c>
      <c r="B66" s="56" t="str">
        <f t="shared" si="7"/>
        <v>RM053</v>
      </c>
      <c r="C66" s="326" t="str">
        <f t="shared" si="5"/>
        <v>RM053</v>
      </c>
      <c r="D66" s="328"/>
      <c r="E66" s="12" t="s">
        <v>67</v>
      </c>
      <c r="F66" s="12" t="s">
        <v>83</v>
      </c>
      <c r="G66" s="317"/>
      <c r="H66" s="330"/>
      <c r="I66" s="317"/>
    </row>
    <row r="67" spans="1:9" ht="15" customHeight="1" x14ac:dyDescent="0.4">
      <c r="A67" s="56">
        <f t="shared" si="6"/>
        <v>53</v>
      </c>
      <c r="B67" s="56" t="str">
        <f t="shared" si="7"/>
        <v>RM053</v>
      </c>
      <c r="C67" s="326" t="str">
        <f t="shared" ref="C67:C72" si="8">B67</f>
        <v>RM053</v>
      </c>
      <c r="D67" s="328"/>
      <c r="E67" s="12" t="s">
        <v>57</v>
      </c>
      <c r="F67" s="12" t="s">
        <v>83</v>
      </c>
      <c r="G67" s="317"/>
      <c r="H67" s="330"/>
      <c r="I67" s="317"/>
    </row>
    <row r="68" spans="1:9" ht="15" customHeight="1" x14ac:dyDescent="0.4">
      <c r="A68" s="56">
        <f t="shared" si="6"/>
        <v>53</v>
      </c>
      <c r="B68" s="56" t="str">
        <f t="shared" si="7"/>
        <v>RM053</v>
      </c>
      <c r="C68" s="326" t="str">
        <f t="shared" si="8"/>
        <v>RM053</v>
      </c>
      <c r="D68" s="328"/>
      <c r="E68" s="12" t="s">
        <v>46</v>
      </c>
      <c r="F68" s="12" t="s">
        <v>83</v>
      </c>
      <c r="G68" s="317"/>
      <c r="H68" s="330"/>
      <c r="I68" s="317"/>
    </row>
    <row r="69" spans="1:9" ht="15" customHeight="1" x14ac:dyDescent="0.4">
      <c r="A69" s="56">
        <f t="shared" si="6"/>
        <v>54</v>
      </c>
      <c r="B69" s="56" t="str">
        <f t="shared" si="7"/>
        <v>RM054</v>
      </c>
      <c r="C69" s="92" t="str">
        <f t="shared" si="8"/>
        <v>RM054</v>
      </c>
      <c r="D69" s="40" t="s">
        <v>676</v>
      </c>
      <c r="E69" s="41" t="s">
        <v>46</v>
      </c>
      <c r="F69" s="41" t="s">
        <v>54</v>
      </c>
      <c r="G69" s="209" t="s">
        <v>31</v>
      </c>
      <c r="H69" s="208" t="s">
        <v>596</v>
      </c>
      <c r="I69" s="209" t="s">
        <v>223</v>
      </c>
    </row>
    <row r="70" spans="1:9" x14ac:dyDescent="0.4">
      <c r="A70" s="56">
        <f t="shared" si="6"/>
        <v>55</v>
      </c>
      <c r="B70" s="56" t="str">
        <f t="shared" si="7"/>
        <v>RM055</v>
      </c>
      <c r="C70" s="103" t="str">
        <f t="shared" si="8"/>
        <v>RM055</v>
      </c>
      <c r="D70" s="254" t="s">
        <v>481</v>
      </c>
      <c r="E70" s="28" t="s">
        <v>38</v>
      </c>
      <c r="F70" s="28" t="s">
        <v>218</v>
      </c>
      <c r="G70" s="255"/>
      <c r="H70" s="258" t="s">
        <v>482</v>
      </c>
      <c r="I70" s="29" t="s">
        <v>222</v>
      </c>
    </row>
    <row r="71" spans="1:9" x14ac:dyDescent="0.4">
      <c r="A71" s="56">
        <f t="shared" si="6"/>
        <v>56</v>
      </c>
      <c r="B71" s="56" t="str">
        <f t="shared" si="7"/>
        <v>RM056</v>
      </c>
      <c r="C71" s="92" t="str">
        <f t="shared" si="8"/>
        <v>RM056</v>
      </c>
      <c r="D71" s="200" t="s">
        <v>668</v>
      </c>
      <c r="E71" s="41" t="s">
        <v>57</v>
      </c>
      <c r="F71" s="41" t="s">
        <v>83</v>
      </c>
      <c r="G71" s="210"/>
      <c r="H71" s="257" t="s">
        <v>669</v>
      </c>
      <c r="I71" s="209" t="s">
        <v>222</v>
      </c>
    </row>
    <row r="72" spans="1:9" ht="38.6" x14ac:dyDescent="0.4">
      <c r="A72" s="56">
        <f t="shared" si="6"/>
        <v>57</v>
      </c>
      <c r="B72" s="56" t="str">
        <f t="shared" si="7"/>
        <v>RM057</v>
      </c>
      <c r="C72" s="103" t="str">
        <f t="shared" si="8"/>
        <v>RM057</v>
      </c>
      <c r="D72" s="68" t="s">
        <v>555</v>
      </c>
      <c r="E72" s="28" t="s">
        <v>83</v>
      </c>
      <c r="F72" s="28" t="s">
        <v>83</v>
      </c>
      <c r="G72" s="29"/>
      <c r="H72" s="204" t="s">
        <v>606</v>
      </c>
      <c r="I72" s="29" t="s">
        <v>223</v>
      </c>
    </row>
    <row r="73" spans="1:9" x14ac:dyDescent="0.4">
      <c r="C73" s="32"/>
      <c r="D73" s="30"/>
      <c r="E73" s="30"/>
      <c r="F73" s="30"/>
      <c r="G73" s="31"/>
      <c r="H73" s="42"/>
      <c r="I73" s="30"/>
    </row>
    <row r="74" spans="1:9" x14ac:dyDescent="0.4">
      <c r="C74" s="32"/>
      <c r="D74" s="30"/>
      <c r="E74" s="30"/>
      <c r="F74" s="30"/>
      <c r="G74" s="31"/>
      <c r="H74" s="42"/>
      <c r="I74" s="30"/>
    </row>
    <row r="75" spans="1:9" x14ac:dyDescent="0.4">
      <c r="C75" s="32"/>
      <c r="D75" s="30"/>
      <c r="E75" s="30"/>
      <c r="F75" s="30"/>
      <c r="G75" s="31"/>
      <c r="H75" s="42"/>
      <c r="I75" s="30"/>
    </row>
    <row r="76" spans="1:9" x14ac:dyDescent="0.4">
      <c r="C76" s="32"/>
      <c r="D76" s="30"/>
      <c r="E76" s="30"/>
      <c r="F76" s="30"/>
      <c r="G76" s="31"/>
      <c r="H76" s="42"/>
      <c r="I76" s="30"/>
    </row>
    <row r="77" spans="1:9" x14ac:dyDescent="0.4">
      <c r="C77" s="32"/>
      <c r="D77" s="30"/>
      <c r="E77" s="30"/>
      <c r="F77" s="30"/>
      <c r="G77" s="31"/>
      <c r="H77" s="42"/>
      <c r="I77" s="30"/>
    </row>
    <row r="78" spans="1:9" x14ac:dyDescent="0.4">
      <c r="C78" s="32"/>
      <c r="D78" s="30"/>
      <c r="E78" s="30"/>
      <c r="F78" s="30"/>
      <c r="G78" s="31"/>
      <c r="H78" s="42"/>
      <c r="I78" s="30"/>
    </row>
    <row r="79" spans="1:9" x14ac:dyDescent="0.4">
      <c r="C79" s="32"/>
      <c r="D79" s="30"/>
      <c r="E79" s="30"/>
      <c r="F79" s="30"/>
      <c r="G79" s="31"/>
      <c r="H79" s="42"/>
      <c r="I79" s="30"/>
    </row>
    <row r="80" spans="1:9" x14ac:dyDescent="0.4">
      <c r="C80" s="32"/>
      <c r="D80" s="30"/>
      <c r="E80" s="30"/>
      <c r="F80" s="30"/>
      <c r="G80" s="31"/>
      <c r="H80" s="42"/>
      <c r="I80" s="30"/>
    </row>
    <row r="81" spans="3:9" x14ac:dyDescent="0.4">
      <c r="C81" s="32"/>
      <c r="D81" s="30"/>
      <c r="E81" s="30"/>
      <c r="F81" s="30"/>
      <c r="G81" s="31"/>
      <c r="H81" s="42"/>
      <c r="I81" s="30"/>
    </row>
    <row r="82" spans="3:9" x14ac:dyDescent="0.4">
      <c r="C82" s="32"/>
      <c r="D82" s="30"/>
      <c r="E82" s="30"/>
      <c r="F82" s="30"/>
      <c r="G82" s="31"/>
      <c r="H82" s="42"/>
      <c r="I82" s="30"/>
    </row>
    <row r="83" spans="3:9" x14ac:dyDescent="0.4">
      <c r="C83" s="32"/>
      <c r="D83" s="30"/>
      <c r="E83" s="30"/>
      <c r="F83" s="30"/>
      <c r="G83" s="31"/>
      <c r="H83" s="42"/>
      <c r="I83" s="30"/>
    </row>
    <row r="84" spans="3:9" x14ac:dyDescent="0.4">
      <c r="C84" s="32"/>
      <c r="D84" s="30"/>
      <c r="E84" s="30"/>
      <c r="F84" s="30"/>
      <c r="G84" s="31"/>
      <c r="H84" s="42"/>
      <c r="I84" s="30"/>
    </row>
    <row r="85" spans="3:9" x14ac:dyDescent="0.4">
      <c r="C85" s="32"/>
      <c r="D85" s="30"/>
      <c r="E85" s="30"/>
      <c r="F85" s="30"/>
      <c r="G85" s="31"/>
      <c r="H85" s="42"/>
      <c r="I85" s="30"/>
    </row>
    <row r="86" spans="3:9" x14ac:dyDescent="0.4">
      <c r="C86" s="32"/>
      <c r="D86" s="30"/>
      <c r="E86" s="30"/>
      <c r="F86" s="30"/>
      <c r="G86" s="31"/>
      <c r="H86" s="42"/>
      <c r="I86" s="30"/>
    </row>
    <row r="87" spans="3:9" x14ac:dyDescent="0.4">
      <c r="C87" s="32"/>
      <c r="D87" s="30"/>
      <c r="E87" s="30"/>
      <c r="F87" s="30"/>
      <c r="G87" s="31"/>
      <c r="H87" s="42"/>
      <c r="I87" s="30"/>
    </row>
    <row r="88" spans="3:9" x14ac:dyDescent="0.4">
      <c r="C88" s="32"/>
      <c r="D88" s="30"/>
      <c r="E88" s="30"/>
      <c r="F88" s="30"/>
      <c r="G88" s="31"/>
      <c r="H88" s="42"/>
      <c r="I88" s="30"/>
    </row>
    <row r="89" spans="3:9" x14ac:dyDescent="0.4">
      <c r="C89" s="32"/>
      <c r="D89" s="30"/>
      <c r="E89" s="30"/>
      <c r="F89" s="30"/>
      <c r="G89" s="31"/>
      <c r="H89" s="42"/>
      <c r="I89" s="30"/>
    </row>
    <row r="90" spans="3:9" x14ac:dyDescent="0.4">
      <c r="C90" s="32"/>
      <c r="D90" s="30"/>
      <c r="E90" s="30"/>
      <c r="F90" s="30"/>
      <c r="G90" s="31"/>
      <c r="H90" s="42"/>
      <c r="I90" s="30"/>
    </row>
    <row r="91" spans="3:9" x14ac:dyDescent="0.4">
      <c r="C91" s="32"/>
      <c r="D91" s="30"/>
      <c r="E91" s="30"/>
      <c r="F91" s="30"/>
      <c r="G91" s="31"/>
      <c r="H91" s="42"/>
      <c r="I91" s="30"/>
    </row>
    <row r="92" spans="3:9" x14ac:dyDescent="0.4">
      <c r="C92" s="32"/>
      <c r="D92" s="30"/>
      <c r="E92" s="30"/>
      <c r="F92" s="30"/>
      <c r="G92" s="31"/>
      <c r="H92" s="42"/>
      <c r="I92" s="30"/>
    </row>
    <row r="93" spans="3:9" x14ac:dyDescent="0.4">
      <c r="C93" s="32"/>
      <c r="D93" s="30"/>
      <c r="E93" s="30"/>
      <c r="F93" s="30"/>
      <c r="G93" s="31"/>
      <c r="H93" s="42"/>
      <c r="I93" s="30"/>
    </row>
    <row r="94" spans="3:9" x14ac:dyDescent="0.4">
      <c r="C94" s="32"/>
      <c r="D94" s="30"/>
      <c r="E94" s="30"/>
      <c r="F94" s="30"/>
      <c r="G94" s="31"/>
      <c r="H94" s="42"/>
      <c r="I94" s="30"/>
    </row>
    <row r="95" spans="3:9" x14ac:dyDescent="0.4">
      <c r="C95" s="32"/>
      <c r="D95" s="30"/>
      <c r="E95" s="30"/>
      <c r="F95" s="30"/>
      <c r="G95" s="31"/>
      <c r="H95" s="42"/>
      <c r="I95" s="30"/>
    </row>
    <row r="96" spans="3:9" x14ac:dyDescent="0.4">
      <c r="C96" s="32"/>
      <c r="D96" s="30"/>
      <c r="E96" s="30"/>
      <c r="F96" s="30"/>
      <c r="G96" s="31"/>
      <c r="H96" s="42"/>
      <c r="I96" s="30"/>
    </row>
    <row r="97" spans="3:9" x14ac:dyDescent="0.4">
      <c r="C97" s="32"/>
      <c r="D97" s="30"/>
      <c r="E97" s="30"/>
      <c r="F97" s="30"/>
      <c r="G97" s="31"/>
      <c r="H97" s="42"/>
      <c r="I97" s="30"/>
    </row>
    <row r="98" spans="3:9" x14ac:dyDescent="0.4">
      <c r="C98" s="32"/>
      <c r="D98" s="30"/>
      <c r="E98" s="30"/>
      <c r="F98" s="30"/>
      <c r="G98" s="31"/>
      <c r="H98" s="42"/>
      <c r="I98" s="30"/>
    </row>
    <row r="99" spans="3:9" x14ac:dyDescent="0.4">
      <c r="C99" s="32"/>
      <c r="D99" s="30"/>
      <c r="E99" s="30"/>
      <c r="F99" s="30"/>
      <c r="G99" s="31"/>
      <c r="H99" s="42"/>
      <c r="I99" s="30"/>
    </row>
    <row r="100" spans="3:9" x14ac:dyDescent="0.4">
      <c r="C100" s="32"/>
      <c r="D100" s="30"/>
      <c r="E100" s="30"/>
      <c r="F100" s="30"/>
      <c r="G100" s="31"/>
      <c r="H100" s="42"/>
      <c r="I100" s="30"/>
    </row>
    <row r="101" spans="3:9" x14ac:dyDescent="0.4">
      <c r="C101" s="32"/>
      <c r="D101" s="30"/>
      <c r="E101" s="30"/>
      <c r="F101" s="30"/>
      <c r="G101" s="31"/>
      <c r="H101" s="42"/>
      <c r="I101" s="30"/>
    </row>
    <row r="102" spans="3:9" x14ac:dyDescent="0.4">
      <c r="C102" s="32"/>
      <c r="D102" s="30"/>
      <c r="E102" s="30"/>
      <c r="F102" s="30"/>
      <c r="G102" s="31"/>
      <c r="H102" s="42"/>
      <c r="I102" s="30"/>
    </row>
    <row r="103" spans="3:9" x14ac:dyDescent="0.4">
      <c r="C103" s="32"/>
      <c r="D103" s="30"/>
      <c r="E103" s="30"/>
      <c r="F103" s="30"/>
      <c r="G103" s="31"/>
      <c r="H103" s="42"/>
      <c r="I103" s="30"/>
    </row>
    <row r="104" spans="3:9" x14ac:dyDescent="0.4">
      <c r="C104" s="32"/>
      <c r="D104" s="30"/>
      <c r="E104" s="30"/>
      <c r="F104" s="30"/>
      <c r="G104" s="31"/>
      <c r="H104" s="42"/>
      <c r="I104" s="30"/>
    </row>
    <row r="105" spans="3:9" x14ac:dyDescent="0.4">
      <c r="C105" s="32"/>
      <c r="D105" s="30"/>
      <c r="E105" s="30"/>
      <c r="F105" s="30"/>
      <c r="G105" s="31"/>
      <c r="H105" s="42"/>
      <c r="I105" s="30"/>
    </row>
    <row r="106" spans="3:9" x14ac:dyDescent="0.4">
      <c r="C106" s="32"/>
      <c r="D106" s="30"/>
      <c r="E106" s="30"/>
      <c r="F106" s="30"/>
      <c r="G106" s="31"/>
      <c r="H106" s="42"/>
      <c r="I106" s="30"/>
    </row>
    <row r="107" spans="3:9" x14ac:dyDescent="0.4">
      <c r="C107" s="32"/>
      <c r="D107" s="30"/>
      <c r="E107" s="30"/>
      <c r="F107" s="30"/>
      <c r="G107" s="31"/>
      <c r="H107" s="42"/>
      <c r="I107" s="30"/>
    </row>
    <row r="108" spans="3:9" x14ac:dyDescent="0.4">
      <c r="C108" s="32"/>
      <c r="D108" s="30"/>
      <c r="E108" s="30"/>
      <c r="F108" s="30"/>
      <c r="G108" s="31"/>
      <c r="H108" s="42"/>
      <c r="I108" s="30"/>
    </row>
    <row r="109" spans="3:9" x14ac:dyDescent="0.4">
      <c r="C109" s="32"/>
      <c r="D109" s="30"/>
      <c r="E109" s="30"/>
      <c r="F109" s="30"/>
      <c r="G109" s="31"/>
      <c r="H109" s="42"/>
      <c r="I109" s="30"/>
    </row>
    <row r="110" spans="3:9" x14ac:dyDescent="0.4">
      <c r="C110" s="32"/>
      <c r="D110" s="30"/>
      <c r="E110" s="30"/>
      <c r="F110" s="30"/>
      <c r="G110" s="31"/>
      <c r="H110" s="42"/>
      <c r="I110" s="30"/>
    </row>
    <row r="111" spans="3:9" x14ac:dyDescent="0.4">
      <c r="C111" s="32"/>
      <c r="D111" s="30"/>
      <c r="E111" s="30"/>
      <c r="F111" s="30"/>
      <c r="G111" s="31"/>
      <c r="H111" s="42"/>
      <c r="I111" s="30"/>
    </row>
    <row r="112" spans="3:9" x14ac:dyDescent="0.4">
      <c r="C112" s="32"/>
      <c r="D112" s="30"/>
      <c r="E112" s="30"/>
      <c r="F112" s="30"/>
      <c r="G112" s="31"/>
      <c r="H112" s="42"/>
      <c r="I112" s="30"/>
    </row>
    <row r="113" spans="3:9" x14ac:dyDescent="0.4">
      <c r="C113" s="32"/>
      <c r="D113" s="30"/>
      <c r="E113" s="30"/>
      <c r="F113" s="30"/>
      <c r="G113" s="31"/>
      <c r="H113" s="42"/>
      <c r="I113" s="30"/>
    </row>
    <row r="114" spans="3:9" x14ac:dyDescent="0.4">
      <c r="C114" s="32"/>
      <c r="D114" s="30"/>
      <c r="E114" s="30"/>
      <c r="F114" s="30"/>
      <c r="G114" s="31"/>
      <c r="H114" s="42"/>
      <c r="I114" s="30"/>
    </row>
    <row r="115" spans="3:9" x14ac:dyDescent="0.4">
      <c r="C115" s="32"/>
      <c r="D115" s="30"/>
      <c r="E115" s="30"/>
      <c r="F115" s="30"/>
      <c r="G115" s="31"/>
      <c r="H115" s="42"/>
      <c r="I115" s="30"/>
    </row>
    <row r="116" spans="3:9" x14ac:dyDescent="0.4">
      <c r="C116" s="32"/>
      <c r="D116" s="30"/>
      <c r="E116" s="30"/>
      <c r="F116" s="30"/>
      <c r="G116" s="31"/>
      <c r="H116" s="42"/>
      <c r="I116" s="30"/>
    </row>
    <row r="117" spans="3:9" x14ac:dyDescent="0.4">
      <c r="C117" s="32"/>
      <c r="D117" s="30"/>
      <c r="E117" s="30"/>
      <c r="F117" s="30"/>
      <c r="G117" s="31"/>
      <c r="H117" s="42"/>
      <c r="I117" s="30"/>
    </row>
    <row r="118" spans="3:9" x14ac:dyDescent="0.4">
      <c r="C118" s="32"/>
      <c r="D118" s="30"/>
      <c r="E118" s="30"/>
      <c r="F118" s="30"/>
      <c r="G118" s="31"/>
      <c r="H118" s="42"/>
      <c r="I118" s="30"/>
    </row>
    <row r="119" spans="3:9" x14ac:dyDescent="0.4">
      <c r="C119" s="32"/>
      <c r="D119" s="30"/>
      <c r="E119" s="30"/>
      <c r="F119" s="30"/>
      <c r="G119" s="31"/>
      <c r="H119" s="42"/>
      <c r="I119" s="30"/>
    </row>
    <row r="120" spans="3:9" x14ac:dyDescent="0.4">
      <c r="C120" s="32"/>
      <c r="D120" s="30"/>
      <c r="E120" s="30"/>
      <c r="F120" s="30"/>
      <c r="G120" s="31"/>
      <c r="H120" s="42"/>
      <c r="I120" s="30"/>
    </row>
    <row r="121" spans="3:9" x14ac:dyDescent="0.4">
      <c r="C121" s="32"/>
      <c r="D121" s="30"/>
      <c r="E121" s="30"/>
      <c r="F121" s="30"/>
      <c r="G121" s="31"/>
      <c r="H121" s="42"/>
      <c r="I121" s="30"/>
    </row>
    <row r="122" spans="3:9" x14ac:dyDescent="0.4">
      <c r="C122" s="32"/>
      <c r="D122" s="30"/>
      <c r="E122" s="30"/>
      <c r="F122" s="30"/>
      <c r="G122" s="31"/>
      <c r="H122" s="42"/>
      <c r="I122" s="30"/>
    </row>
    <row r="123" spans="3:9" x14ac:dyDescent="0.4">
      <c r="C123" s="32"/>
      <c r="D123" s="30"/>
      <c r="E123" s="30"/>
      <c r="F123" s="30"/>
      <c r="G123" s="31"/>
      <c r="H123" s="42"/>
      <c r="I123" s="30"/>
    </row>
    <row r="124" spans="3:9" x14ac:dyDescent="0.4">
      <c r="C124" s="32"/>
      <c r="D124" s="30"/>
      <c r="E124" s="30"/>
      <c r="F124" s="30"/>
      <c r="G124" s="31"/>
      <c r="H124" s="42"/>
      <c r="I124" s="30"/>
    </row>
    <row r="125" spans="3:9" x14ac:dyDescent="0.4">
      <c r="C125" s="32"/>
      <c r="D125" s="30"/>
      <c r="E125" s="30"/>
      <c r="F125" s="30"/>
      <c r="G125" s="31"/>
      <c r="H125" s="42"/>
      <c r="I125" s="30"/>
    </row>
    <row r="126" spans="3:9" x14ac:dyDescent="0.4">
      <c r="C126" s="32"/>
      <c r="D126" s="30"/>
      <c r="E126" s="30"/>
      <c r="F126" s="30"/>
      <c r="G126" s="31"/>
      <c r="H126" s="42"/>
      <c r="I126" s="30"/>
    </row>
    <row r="127" spans="3:9" x14ac:dyDescent="0.4">
      <c r="C127" s="32"/>
      <c r="D127" s="30"/>
      <c r="E127" s="30"/>
      <c r="F127" s="30"/>
      <c r="G127" s="31"/>
      <c r="H127" s="42"/>
      <c r="I127" s="30"/>
    </row>
    <row r="128" spans="3:9" x14ac:dyDescent="0.4">
      <c r="C128" s="32"/>
      <c r="D128" s="30"/>
      <c r="E128" s="30"/>
      <c r="F128" s="30"/>
      <c r="G128" s="31"/>
      <c r="H128" s="42"/>
      <c r="I128" s="30"/>
    </row>
    <row r="129" spans="3:9" x14ac:dyDescent="0.4">
      <c r="C129" s="32"/>
      <c r="D129" s="30"/>
      <c r="E129" s="30"/>
      <c r="F129" s="30"/>
      <c r="G129" s="31"/>
      <c r="H129" s="42"/>
      <c r="I129" s="30"/>
    </row>
    <row r="130" spans="3:9" x14ac:dyDescent="0.4">
      <c r="C130" s="32"/>
      <c r="D130" s="30"/>
      <c r="E130" s="30"/>
      <c r="F130" s="30"/>
      <c r="G130" s="31"/>
      <c r="H130" s="42"/>
      <c r="I130" s="30"/>
    </row>
    <row r="131" spans="3:9" x14ac:dyDescent="0.4">
      <c r="C131" s="32"/>
      <c r="D131" s="30"/>
      <c r="E131" s="30"/>
      <c r="F131" s="30"/>
      <c r="G131" s="31"/>
      <c r="H131" s="42"/>
      <c r="I131" s="30"/>
    </row>
    <row r="132" spans="3:9" x14ac:dyDescent="0.4">
      <c r="C132" s="32"/>
      <c r="D132" s="30"/>
      <c r="E132" s="30"/>
      <c r="F132" s="30"/>
      <c r="G132" s="31"/>
      <c r="H132" s="42"/>
      <c r="I132" s="30"/>
    </row>
    <row r="133" spans="3:9" x14ac:dyDescent="0.4">
      <c r="C133" s="32"/>
      <c r="D133" s="30"/>
      <c r="E133" s="30"/>
      <c r="F133" s="30"/>
      <c r="G133" s="31"/>
      <c r="H133" s="42"/>
      <c r="I133" s="30"/>
    </row>
    <row r="134" spans="3:9" x14ac:dyDescent="0.4">
      <c r="C134" s="32"/>
      <c r="D134" s="30"/>
      <c r="E134" s="30"/>
      <c r="F134" s="30"/>
      <c r="G134" s="31"/>
      <c r="H134" s="42"/>
      <c r="I134" s="30"/>
    </row>
    <row r="135" spans="3:9" x14ac:dyDescent="0.4">
      <c r="C135" s="32"/>
      <c r="D135" s="30"/>
      <c r="E135" s="30"/>
      <c r="F135" s="30"/>
      <c r="G135" s="31"/>
      <c r="H135" s="42"/>
      <c r="I135" s="30"/>
    </row>
    <row r="136" spans="3:9" x14ac:dyDescent="0.4">
      <c r="C136" s="32"/>
      <c r="D136" s="30"/>
      <c r="E136" s="30"/>
      <c r="F136" s="30"/>
      <c r="G136" s="31"/>
      <c r="H136" s="42"/>
      <c r="I136" s="30"/>
    </row>
    <row r="137" spans="3:9" x14ac:dyDescent="0.4">
      <c r="C137" s="32"/>
      <c r="D137" s="30"/>
      <c r="E137" s="30"/>
      <c r="F137" s="30"/>
      <c r="G137" s="31"/>
      <c r="H137" s="42"/>
      <c r="I137" s="30"/>
    </row>
    <row r="138" spans="3:9" x14ac:dyDescent="0.4">
      <c r="C138" s="32"/>
      <c r="D138" s="30"/>
      <c r="E138" s="30"/>
      <c r="F138" s="30"/>
      <c r="G138" s="31"/>
      <c r="H138" s="42"/>
      <c r="I138" s="30"/>
    </row>
    <row r="139" spans="3:9" x14ac:dyDescent="0.4">
      <c r="C139" s="32"/>
      <c r="D139" s="30"/>
      <c r="E139" s="30"/>
      <c r="F139" s="30"/>
      <c r="G139" s="31"/>
      <c r="H139" s="42"/>
      <c r="I139" s="30"/>
    </row>
    <row r="140" spans="3:9" x14ac:dyDescent="0.4">
      <c r="C140" s="32"/>
      <c r="D140" s="30"/>
      <c r="E140" s="30"/>
      <c r="F140" s="30"/>
      <c r="G140" s="31"/>
      <c r="H140" s="42"/>
      <c r="I140" s="30"/>
    </row>
    <row r="141" spans="3:9" x14ac:dyDescent="0.4">
      <c r="C141" s="32"/>
      <c r="D141" s="30"/>
      <c r="E141" s="30"/>
      <c r="F141" s="30"/>
      <c r="G141" s="31"/>
      <c r="H141" s="42"/>
      <c r="I141" s="30"/>
    </row>
    <row r="142" spans="3:9" x14ac:dyDescent="0.4">
      <c r="C142" s="32"/>
      <c r="D142" s="30"/>
      <c r="E142" s="30"/>
      <c r="F142" s="30"/>
      <c r="G142" s="31"/>
      <c r="H142" s="42"/>
      <c r="I142" s="30"/>
    </row>
    <row r="143" spans="3:9" x14ac:dyDescent="0.4">
      <c r="C143" s="32"/>
      <c r="D143" s="30"/>
      <c r="E143" s="30"/>
      <c r="F143" s="30"/>
      <c r="G143" s="31"/>
      <c r="H143" s="42"/>
      <c r="I143" s="30"/>
    </row>
    <row r="144" spans="3:9" x14ac:dyDescent="0.4">
      <c r="C144" s="32"/>
      <c r="D144" s="30"/>
      <c r="E144" s="30"/>
      <c r="F144" s="30"/>
      <c r="G144" s="31"/>
      <c r="H144" s="42"/>
      <c r="I144" s="30"/>
    </row>
    <row r="145" spans="3:9" x14ac:dyDescent="0.4">
      <c r="C145" s="32"/>
      <c r="D145" s="30"/>
      <c r="E145" s="30"/>
      <c r="F145" s="30"/>
      <c r="G145" s="31"/>
      <c r="H145" s="42"/>
      <c r="I145" s="30"/>
    </row>
    <row r="146" spans="3:9" x14ac:dyDescent="0.4">
      <c r="C146" s="32"/>
      <c r="D146" s="30"/>
      <c r="E146" s="30"/>
      <c r="F146" s="30"/>
      <c r="G146" s="31"/>
      <c r="H146" s="42"/>
      <c r="I146" s="30"/>
    </row>
    <row r="147" spans="3:9" x14ac:dyDescent="0.4">
      <c r="C147" s="32"/>
      <c r="D147" s="30"/>
      <c r="E147" s="30"/>
      <c r="F147" s="30"/>
      <c r="G147" s="31"/>
      <c r="H147" s="42"/>
      <c r="I147" s="30"/>
    </row>
    <row r="148" spans="3:9" x14ac:dyDescent="0.4">
      <c r="C148" s="32"/>
      <c r="D148" s="30"/>
      <c r="E148" s="30"/>
      <c r="F148" s="30"/>
      <c r="G148" s="31"/>
      <c r="H148" s="42"/>
      <c r="I148" s="30"/>
    </row>
    <row r="149" spans="3:9" x14ac:dyDescent="0.4">
      <c r="C149" s="32"/>
      <c r="D149" s="30"/>
      <c r="E149" s="30"/>
      <c r="F149" s="30"/>
      <c r="G149" s="31"/>
      <c r="H149" s="42"/>
      <c r="I149" s="30"/>
    </row>
    <row r="150" spans="3:9" x14ac:dyDescent="0.4">
      <c r="C150" s="32"/>
      <c r="D150" s="30"/>
      <c r="E150" s="30"/>
      <c r="F150" s="30"/>
      <c r="G150" s="31"/>
      <c r="H150" s="42"/>
      <c r="I150" s="30"/>
    </row>
    <row r="151" spans="3:9" x14ac:dyDescent="0.4">
      <c r="C151" s="32"/>
      <c r="D151" s="30"/>
      <c r="E151" s="30"/>
      <c r="F151" s="30"/>
      <c r="G151" s="31"/>
      <c r="H151" s="42"/>
      <c r="I151" s="30"/>
    </row>
    <row r="152" spans="3:9" x14ac:dyDescent="0.4">
      <c r="C152" s="32"/>
      <c r="D152" s="30"/>
      <c r="E152" s="30"/>
      <c r="F152" s="30"/>
      <c r="G152" s="31"/>
      <c r="H152" s="42"/>
      <c r="I152" s="30"/>
    </row>
    <row r="153" spans="3:9" x14ac:dyDescent="0.4">
      <c r="C153" s="32"/>
      <c r="D153" s="30"/>
      <c r="E153" s="30"/>
      <c r="F153" s="30"/>
      <c r="G153" s="31"/>
      <c r="H153" s="42"/>
      <c r="I153" s="30"/>
    </row>
    <row r="154" spans="3:9" x14ac:dyDescent="0.4">
      <c r="C154" s="32"/>
      <c r="D154" s="30"/>
      <c r="E154" s="30"/>
      <c r="F154" s="30"/>
      <c r="G154" s="31"/>
      <c r="H154" s="42"/>
      <c r="I154" s="30"/>
    </row>
    <row r="155" spans="3:9" x14ac:dyDescent="0.4">
      <c r="C155" s="32"/>
      <c r="D155" s="30"/>
      <c r="E155" s="30"/>
      <c r="F155" s="30"/>
      <c r="G155" s="31"/>
      <c r="H155" s="42"/>
      <c r="I155" s="30"/>
    </row>
    <row r="156" spans="3:9" x14ac:dyDescent="0.4">
      <c r="C156" s="32"/>
      <c r="D156" s="30"/>
      <c r="E156" s="30"/>
      <c r="F156" s="30"/>
      <c r="G156" s="31"/>
      <c r="H156" s="42"/>
      <c r="I156" s="30"/>
    </row>
    <row r="157" spans="3:9" x14ac:dyDescent="0.4">
      <c r="C157" s="32"/>
      <c r="D157" s="30"/>
      <c r="E157" s="30"/>
      <c r="F157" s="30"/>
      <c r="G157" s="31"/>
      <c r="H157" s="42"/>
      <c r="I157" s="30"/>
    </row>
    <row r="158" spans="3:9" x14ac:dyDescent="0.4">
      <c r="C158" s="32"/>
      <c r="D158" s="30"/>
      <c r="E158" s="30"/>
      <c r="F158" s="30"/>
      <c r="G158" s="31"/>
      <c r="H158" s="42"/>
      <c r="I158" s="30"/>
    </row>
    <row r="159" spans="3:9" x14ac:dyDescent="0.4">
      <c r="C159" s="32"/>
      <c r="D159" s="30"/>
      <c r="E159" s="30"/>
      <c r="F159" s="30"/>
      <c r="G159" s="31"/>
      <c r="H159" s="42"/>
      <c r="I159" s="30"/>
    </row>
    <row r="160" spans="3:9" x14ac:dyDescent="0.4">
      <c r="C160" s="32"/>
      <c r="D160" s="30"/>
      <c r="E160" s="30"/>
      <c r="F160" s="30"/>
      <c r="G160" s="31"/>
      <c r="H160" s="42"/>
      <c r="I160" s="30"/>
    </row>
    <row r="161" spans="3:9" x14ac:dyDescent="0.4">
      <c r="C161" s="32"/>
      <c r="D161" s="30"/>
      <c r="E161" s="30"/>
      <c r="F161" s="30"/>
      <c r="G161" s="31"/>
      <c r="H161" s="42"/>
      <c r="I161" s="30"/>
    </row>
    <row r="162" spans="3:9" x14ac:dyDescent="0.4">
      <c r="C162" s="32"/>
      <c r="D162" s="30"/>
      <c r="E162" s="30"/>
      <c r="F162" s="30"/>
      <c r="G162" s="31"/>
      <c r="H162" s="42"/>
      <c r="I162" s="30"/>
    </row>
    <row r="163" spans="3:9" x14ac:dyDescent="0.4">
      <c r="C163" s="32"/>
      <c r="D163" s="30"/>
      <c r="E163" s="30"/>
      <c r="F163" s="30"/>
      <c r="G163" s="31"/>
      <c r="H163" s="42"/>
      <c r="I163" s="30"/>
    </row>
    <row r="164" spans="3:9" x14ac:dyDescent="0.4">
      <c r="C164" s="32"/>
      <c r="D164" s="30"/>
      <c r="E164" s="30"/>
      <c r="F164" s="30"/>
      <c r="G164" s="31"/>
      <c r="H164" s="42"/>
      <c r="I164" s="30"/>
    </row>
    <row r="165" spans="3:9" x14ac:dyDescent="0.4">
      <c r="C165" s="32"/>
      <c r="D165" s="30"/>
      <c r="E165" s="30"/>
      <c r="F165" s="30"/>
      <c r="G165" s="31"/>
      <c r="H165" s="42"/>
      <c r="I165" s="30"/>
    </row>
    <row r="166" spans="3:9" x14ac:dyDescent="0.4">
      <c r="C166" s="32"/>
      <c r="D166" s="30"/>
      <c r="E166" s="30"/>
      <c r="F166" s="30"/>
      <c r="G166" s="31"/>
      <c r="H166" s="42"/>
      <c r="I166" s="30"/>
    </row>
    <row r="167" spans="3:9" x14ac:dyDescent="0.4">
      <c r="C167" s="32"/>
      <c r="D167" s="30"/>
      <c r="E167" s="30"/>
      <c r="F167" s="30"/>
      <c r="G167" s="31"/>
      <c r="H167" s="42"/>
      <c r="I167" s="30"/>
    </row>
    <row r="168" spans="3:9" x14ac:dyDescent="0.4">
      <c r="C168" s="32"/>
      <c r="D168" s="30"/>
      <c r="E168" s="30"/>
      <c r="F168" s="30"/>
      <c r="G168" s="31"/>
      <c r="H168" s="42"/>
      <c r="I168" s="30"/>
    </row>
    <row r="169" spans="3:9" x14ac:dyDescent="0.4">
      <c r="C169" s="32"/>
      <c r="D169" s="30"/>
      <c r="E169" s="30"/>
      <c r="F169" s="30"/>
      <c r="G169" s="31"/>
      <c r="H169" s="42"/>
      <c r="I169" s="30"/>
    </row>
    <row r="170" spans="3:9" x14ac:dyDescent="0.4">
      <c r="C170" s="32"/>
      <c r="D170" s="30"/>
      <c r="E170" s="30"/>
      <c r="F170" s="30"/>
      <c r="G170" s="31"/>
      <c r="H170" s="42"/>
      <c r="I170" s="30"/>
    </row>
    <row r="171" spans="3:9" x14ac:dyDescent="0.4">
      <c r="C171" s="32"/>
      <c r="D171" s="30"/>
      <c r="E171" s="30"/>
      <c r="F171" s="30"/>
      <c r="G171" s="31"/>
      <c r="H171" s="42"/>
      <c r="I171" s="30"/>
    </row>
    <row r="172" spans="3:9" x14ac:dyDescent="0.4">
      <c r="C172" s="32"/>
      <c r="D172" s="30"/>
      <c r="E172" s="30"/>
      <c r="F172" s="30"/>
      <c r="G172" s="31"/>
      <c r="H172" s="42"/>
      <c r="I172" s="30"/>
    </row>
    <row r="173" spans="3:9" x14ac:dyDescent="0.4">
      <c r="C173" s="32"/>
      <c r="D173" s="30"/>
      <c r="E173" s="30"/>
      <c r="F173" s="30"/>
      <c r="G173" s="31"/>
      <c r="H173" s="42"/>
      <c r="I173" s="30"/>
    </row>
    <row r="174" spans="3:9" x14ac:dyDescent="0.4">
      <c r="C174" s="32"/>
      <c r="D174" s="30"/>
      <c r="E174" s="30"/>
      <c r="F174" s="30"/>
      <c r="G174" s="31"/>
      <c r="H174" s="42"/>
      <c r="I174" s="30"/>
    </row>
    <row r="175" spans="3:9" x14ac:dyDescent="0.4">
      <c r="C175" s="32"/>
      <c r="D175" s="30"/>
      <c r="E175" s="30"/>
      <c r="F175" s="30"/>
      <c r="G175" s="31"/>
      <c r="H175" s="42"/>
      <c r="I175" s="30"/>
    </row>
    <row r="176" spans="3:9" x14ac:dyDescent="0.4">
      <c r="C176" s="32"/>
      <c r="D176" s="30"/>
      <c r="E176" s="30"/>
      <c r="F176" s="30"/>
      <c r="G176" s="31"/>
      <c r="H176" s="42"/>
      <c r="I176" s="30"/>
    </row>
    <row r="177" spans="3:9" x14ac:dyDescent="0.4">
      <c r="C177" s="32"/>
      <c r="D177" s="30"/>
      <c r="E177" s="30"/>
      <c r="F177" s="30"/>
      <c r="G177" s="31"/>
      <c r="H177" s="42"/>
      <c r="I177" s="30"/>
    </row>
    <row r="178" spans="3:9" x14ac:dyDescent="0.4">
      <c r="C178" s="32"/>
      <c r="D178" s="30"/>
      <c r="E178" s="30"/>
      <c r="F178" s="30"/>
      <c r="G178" s="31"/>
      <c r="H178" s="42"/>
      <c r="I178" s="30"/>
    </row>
    <row r="179" spans="3:9" x14ac:dyDescent="0.4">
      <c r="C179" s="32"/>
      <c r="D179" s="30"/>
      <c r="E179" s="30"/>
      <c r="F179" s="30"/>
      <c r="G179" s="31"/>
      <c r="H179" s="42"/>
      <c r="I179" s="30"/>
    </row>
    <row r="180" spans="3:9" x14ac:dyDescent="0.4">
      <c r="C180" s="32"/>
      <c r="D180" s="30"/>
      <c r="E180" s="30"/>
      <c r="F180" s="30"/>
      <c r="G180" s="31"/>
      <c r="H180" s="42"/>
      <c r="I180" s="30"/>
    </row>
    <row r="181" spans="3:9" x14ac:dyDescent="0.4">
      <c r="C181" s="32"/>
      <c r="D181" s="30"/>
      <c r="E181" s="30"/>
      <c r="F181" s="30"/>
      <c r="G181" s="31"/>
      <c r="H181" s="42"/>
      <c r="I181" s="30"/>
    </row>
    <row r="182" spans="3:9" x14ac:dyDescent="0.4">
      <c r="C182" s="32"/>
      <c r="D182" s="30"/>
      <c r="E182" s="30"/>
      <c r="F182" s="30"/>
      <c r="G182" s="31"/>
      <c r="H182" s="42"/>
      <c r="I182" s="30"/>
    </row>
    <row r="183" spans="3:9" x14ac:dyDescent="0.4">
      <c r="C183" s="32"/>
      <c r="D183" s="30"/>
      <c r="E183" s="30"/>
      <c r="F183" s="30"/>
      <c r="G183" s="31"/>
      <c r="H183" s="42"/>
      <c r="I183" s="30"/>
    </row>
    <row r="184" spans="3:9" x14ac:dyDescent="0.4">
      <c r="C184" s="32"/>
      <c r="D184" s="30"/>
      <c r="E184" s="30"/>
      <c r="F184" s="30"/>
      <c r="G184" s="31"/>
      <c r="H184" s="42"/>
      <c r="I184" s="30"/>
    </row>
    <row r="185" spans="3:9" x14ac:dyDescent="0.4">
      <c r="C185" s="32"/>
      <c r="D185" s="30"/>
      <c r="E185" s="30"/>
      <c r="F185" s="30"/>
      <c r="G185" s="31"/>
      <c r="H185" s="42"/>
      <c r="I185" s="30"/>
    </row>
    <row r="186" spans="3:9" x14ac:dyDescent="0.4">
      <c r="C186" s="32"/>
      <c r="D186" s="30"/>
      <c r="E186" s="30"/>
      <c r="F186" s="30"/>
      <c r="G186" s="31"/>
      <c r="H186" s="42"/>
      <c r="I186" s="30"/>
    </row>
    <row r="187" spans="3:9" x14ac:dyDescent="0.4">
      <c r="C187" s="32"/>
      <c r="D187" s="30"/>
      <c r="E187" s="30"/>
      <c r="F187" s="30"/>
      <c r="G187" s="31"/>
      <c r="H187" s="42"/>
      <c r="I187" s="30"/>
    </row>
    <row r="188" spans="3:9" x14ac:dyDescent="0.4">
      <c r="C188" s="32"/>
      <c r="D188" s="30"/>
      <c r="E188" s="30"/>
      <c r="F188" s="30"/>
      <c r="G188" s="31"/>
      <c r="H188" s="42"/>
      <c r="I188" s="30"/>
    </row>
    <row r="189" spans="3:9" x14ac:dyDescent="0.4">
      <c r="C189" s="32"/>
      <c r="D189" s="30"/>
      <c r="E189" s="30"/>
      <c r="F189" s="30"/>
      <c r="G189" s="31"/>
      <c r="H189" s="42"/>
      <c r="I189" s="30"/>
    </row>
    <row r="190" spans="3:9" x14ac:dyDescent="0.4">
      <c r="C190" s="32"/>
      <c r="D190" s="30"/>
      <c r="E190" s="30"/>
      <c r="F190" s="30"/>
      <c r="G190" s="31"/>
      <c r="H190" s="42"/>
      <c r="I190" s="30"/>
    </row>
    <row r="191" spans="3:9" x14ac:dyDescent="0.4">
      <c r="C191" s="32"/>
      <c r="D191" s="30"/>
      <c r="E191" s="30"/>
      <c r="F191" s="30"/>
      <c r="G191" s="31"/>
      <c r="H191" s="42"/>
      <c r="I191" s="30"/>
    </row>
    <row r="192" spans="3:9" x14ac:dyDescent="0.4">
      <c r="C192" s="32"/>
      <c r="D192" s="30"/>
      <c r="E192" s="30"/>
      <c r="F192" s="30"/>
      <c r="G192" s="31"/>
      <c r="H192" s="42"/>
      <c r="I192" s="30"/>
    </row>
    <row r="193" spans="3:9" x14ac:dyDescent="0.4">
      <c r="C193" s="32"/>
      <c r="D193" s="30"/>
      <c r="E193" s="30"/>
      <c r="F193" s="30"/>
      <c r="G193" s="31"/>
      <c r="H193" s="42"/>
      <c r="I193" s="30"/>
    </row>
    <row r="194" spans="3:9" x14ac:dyDescent="0.4">
      <c r="C194" s="32"/>
      <c r="D194" s="30"/>
      <c r="E194" s="30"/>
      <c r="F194" s="30"/>
      <c r="G194" s="31"/>
      <c r="H194" s="42"/>
      <c r="I194" s="30"/>
    </row>
    <row r="195" spans="3:9" x14ac:dyDescent="0.4">
      <c r="C195" s="32"/>
      <c r="D195" s="30"/>
      <c r="E195" s="30"/>
      <c r="F195" s="30"/>
      <c r="G195" s="31"/>
      <c r="H195" s="42"/>
      <c r="I195" s="30"/>
    </row>
    <row r="196" spans="3:9" x14ac:dyDescent="0.4">
      <c r="C196" s="32"/>
      <c r="D196" s="30"/>
      <c r="E196" s="30"/>
      <c r="F196" s="30"/>
      <c r="G196" s="31"/>
      <c r="H196" s="42"/>
      <c r="I196" s="30"/>
    </row>
    <row r="197" spans="3:9" x14ac:dyDescent="0.4">
      <c r="C197" s="32"/>
      <c r="D197" s="30"/>
      <c r="E197" s="30"/>
      <c r="F197" s="30"/>
      <c r="G197" s="31"/>
      <c r="H197" s="42"/>
      <c r="I197" s="30"/>
    </row>
    <row r="198" spans="3:9" x14ac:dyDescent="0.4">
      <c r="C198" s="32"/>
      <c r="D198" s="30"/>
      <c r="E198" s="30"/>
      <c r="F198" s="30"/>
      <c r="G198" s="31"/>
      <c r="H198" s="42"/>
      <c r="I198" s="30"/>
    </row>
    <row r="199" spans="3:9" x14ac:dyDescent="0.4">
      <c r="C199" s="32"/>
      <c r="D199" s="30"/>
      <c r="E199" s="30"/>
      <c r="F199" s="30"/>
      <c r="G199" s="31"/>
      <c r="H199" s="42"/>
      <c r="I199" s="30"/>
    </row>
    <row r="200" spans="3:9" x14ac:dyDescent="0.4">
      <c r="C200" s="32"/>
      <c r="D200" s="30"/>
      <c r="E200" s="30"/>
      <c r="F200" s="30"/>
      <c r="G200" s="31"/>
      <c r="H200" s="42"/>
      <c r="I200" s="30"/>
    </row>
    <row r="201" spans="3:9" x14ac:dyDescent="0.4">
      <c r="C201" s="32"/>
      <c r="D201" s="30"/>
      <c r="E201" s="30"/>
      <c r="F201" s="30"/>
      <c r="G201" s="31"/>
      <c r="H201" s="42"/>
      <c r="I201" s="30"/>
    </row>
    <row r="202" spans="3:9" x14ac:dyDescent="0.4">
      <c r="C202" s="32"/>
      <c r="D202" s="30"/>
      <c r="E202" s="30"/>
      <c r="F202" s="30"/>
      <c r="G202" s="31"/>
      <c r="H202" s="42"/>
      <c r="I202" s="30"/>
    </row>
    <row r="203" spans="3:9" x14ac:dyDescent="0.4">
      <c r="C203" s="32"/>
      <c r="D203" s="30"/>
      <c r="E203" s="30"/>
      <c r="F203" s="30"/>
      <c r="G203" s="31"/>
      <c r="H203" s="42"/>
      <c r="I203" s="30"/>
    </row>
    <row r="204" spans="3:9" x14ac:dyDescent="0.4">
      <c r="C204" s="32"/>
      <c r="D204" s="30"/>
      <c r="E204" s="30"/>
      <c r="F204" s="30"/>
      <c r="G204" s="31"/>
      <c r="H204" s="42"/>
      <c r="I204" s="30"/>
    </row>
    <row r="205" spans="3:9" x14ac:dyDescent="0.4">
      <c r="C205" s="32"/>
      <c r="D205" s="30"/>
      <c r="E205" s="30"/>
      <c r="F205" s="30"/>
      <c r="G205" s="31"/>
      <c r="H205" s="42"/>
      <c r="I205" s="30"/>
    </row>
    <row r="206" spans="3:9" x14ac:dyDescent="0.4">
      <c r="C206" s="32"/>
      <c r="D206" s="30"/>
      <c r="E206" s="30"/>
      <c r="F206" s="30"/>
      <c r="G206" s="31"/>
      <c r="H206" s="42"/>
      <c r="I206" s="30"/>
    </row>
    <row r="207" spans="3:9" x14ac:dyDescent="0.4">
      <c r="C207" s="32"/>
      <c r="D207" s="30"/>
      <c r="E207" s="30"/>
      <c r="F207" s="30"/>
      <c r="G207" s="31"/>
      <c r="H207" s="42"/>
      <c r="I207" s="30"/>
    </row>
    <row r="208" spans="3:9" x14ac:dyDescent="0.4">
      <c r="C208" s="32"/>
      <c r="D208" s="30"/>
      <c r="E208" s="30"/>
      <c r="F208" s="30"/>
      <c r="G208" s="31"/>
      <c r="H208" s="42"/>
      <c r="I208" s="30"/>
    </row>
    <row r="209" spans="3:9" x14ac:dyDescent="0.4">
      <c r="C209" s="32"/>
      <c r="D209" s="30"/>
      <c r="E209" s="30"/>
      <c r="F209" s="30"/>
      <c r="G209" s="31"/>
      <c r="H209" s="42"/>
      <c r="I209" s="30"/>
    </row>
    <row r="210" spans="3:9" x14ac:dyDescent="0.4">
      <c r="C210" s="32"/>
      <c r="D210" s="30"/>
      <c r="E210" s="30"/>
      <c r="F210" s="30"/>
      <c r="G210" s="31"/>
      <c r="H210" s="42"/>
      <c r="I210" s="30"/>
    </row>
    <row r="211" spans="3:9" x14ac:dyDescent="0.4">
      <c r="C211" s="32"/>
      <c r="D211" s="30"/>
      <c r="E211" s="30"/>
      <c r="F211" s="30"/>
      <c r="G211" s="31"/>
      <c r="H211" s="42"/>
      <c r="I211" s="30"/>
    </row>
    <row r="212" spans="3:9" x14ac:dyDescent="0.4">
      <c r="C212" s="32"/>
      <c r="D212" s="30"/>
      <c r="E212" s="30"/>
      <c r="F212" s="30"/>
      <c r="G212" s="31"/>
      <c r="H212" s="42"/>
      <c r="I212" s="30"/>
    </row>
    <row r="213" spans="3:9" x14ac:dyDescent="0.4">
      <c r="C213" s="32"/>
      <c r="D213" s="30"/>
      <c r="E213" s="30"/>
      <c r="F213" s="30"/>
      <c r="G213" s="31"/>
      <c r="H213" s="42"/>
      <c r="I213" s="30"/>
    </row>
    <row r="214" spans="3:9" x14ac:dyDescent="0.4">
      <c r="C214" s="32"/>
      <c r="D214" s="30"/>
      <c r="E214" s="30"/>
      <c r="F214" s="30"/>
      <c r="G214" s="31"/>
      <c r="H214" s="42"/>
      <c r="I214" s="30"/>
    </row>
    <row r="215" spans="3:9" x14ac:dyDescent="0.4">
      <c r="C215" s="32"/>
      <c r="D215" s="30"/>
      <c r="E215" s="30"/>
      <c r="F215" s="30"/>
      <c r="G215" s="31"/>
      <c r="H215" s="42"/>
      <c r="I215" s="30"/>
    </row>
    <row r="216" spans="3:9" x14ac:dyDescent="0.4">
      <c r="C216" s="32"/>
      <c r="D216" s="30"/>
      <c r="E216" s="30"/>
      <c r="F216" s="30"/>
      <c r="G216" s="31"/>
      <c r="H216" s="42"/>
      <c r="I216" s="30"/>
    </row>
    <row r="217" spans="3:9" x14ac:dyDescent="0.4">
      <c r="C217" s="32"/>
      <c r="D217" s="30"/>
      <c r="E217" s="30"/>
      <c r="F217" s="30"/>
      <c r="G217" s="31"/>
      <c r="H217" s="42"/>
      <c r="I217" s="30"/>
    </row>
    <row r="218" spans="3:9" x14ac:dyDescent="0.4">
      <c r="C218" s="32"/>
      <c r="D218" s="30"/>
      <c r="E218" s="30"/>
      <c r="F218" s="30"/>
      <c r="G218" s="31"/>
      <c r="H218" s="42"/>
      <c r="I218" s="30"/>
    </row>
    <row r="219" spans="3:9" x14ac:dyDescent="0.4">
      <c r="C219" s="32"/>
      <c r="D219" s="30"/>
      <c r="E219" s="30"/>
      <c r="F219" s="30"/>
      <c r="G219" s="31"/>
      <c r="H219" s="42"/>
      <c r="I219" s="30"/>
    </row>
    <row r="220" spans="3:9" x14ac:dyDescent="0.4">
      <c r="C220" s="32"/>
      <c r="D220" s="30"/>
      <c r="E220" s="30"/>
      <c r="F220" s="30"/>
      <c r="G220" s="31"/>
      <c r="H220" s="42"/>
      <c r="I220" s="30"/>
    </row>
    <row r="221" spans="3:9" x14ac:dyDescent="0.4">
      <c r="C221" s="32"/>
      <c r="D221" s="30"/>
      <c r="E221" s="30"/>
      <c r="F221" s="30"/>
      <c r="G221" s="31"/>
      <c r="H221" s="42"/>
      <c r="I221" s="30"/>
    </row>
    <row r="222" spans="3:9" x14ac:dyDescent="0.4">
      <c r="C222" s="32"/>
      <c r="D222" s="30"/>
      <c r="E222" s="30"/>
      <c r="F222" s="30"/>
      <c r="G222" s="31"/>
      <c r="H222" s="42"/>
      <c r="I222" s="30"/>
    </row>
    <row r="223" spans="3:9" x14ac:dyDescent="0.4">
      <c r="C223" s="32"/>
      <c r="D223" s="30"/>
      <c r="E223" s="30"/>
      <c r="F223" s="30"/>
      <c r="G223" s="31"/>
      <c r="H223" s="42"/>
      <c r="I223" s="30"/>
    </row>
    <row r="224" spans="3:9" x14ac:dyDescent="0.4">
      <c r="C224" s="32"/>
      <c r="D224" s="30"/>
      <c r="E224" s="30"/>
      <c r="F224" s="30"/>
      <c r="G224" s="31"/>
      <c r="H224" s="42"/>
      <c r="I224" s="30"/>
    </row>
    <row r="225" spans="3:9" x14ac:dyDescent="0.4">
      <c r="C225" s="32"/>
      <c r="D225" s="30"/>
      <c r="E225" s="30"/>
      <c r="F225" s="30"/>
      <c r="G225" s="31"/>
      <c r="H225" s="42"/>
      <c r="I225" s="30"/>
    </row>
    <row r="226" spans="3:9" x14ac:dyDescent="0.4">
      <c r="C226" s="32"/>
      <c r="D226" s="30"/>
      <c r="E226" s="30"/>
      <c r="F226" s="30"/>
      <c r="G226" s="31"/>
      <c r="H226" s="42"/>
      <c r="I226" s="30"/>
    </row>
    <row r="227" spans="3:9" x14ac:dyDescent="0.4">
      <c r="C227" s="32"/>
      <c r="D227" s="30"/>
      <c r="E227" s="30"/>
      <c r="F227" s="30"/>
      <c r="G227" s="31"/>
      <c r="H227" s="42"/>
      <c r="I227" s="30"/>
    </row>
    <row r="228" spans="3:9" x14ac:dyDescent="0.4">
      <c r="C228" s="32"/>
      <c r="D228" s="30"/>
      <c r="E228" s="30"/>
      <c r="F228" s="30"/>
      <c r="G228" s="31"/>
      <c r="H228" s="42"/>
      <c r="I228" s="30"/>
    </row>
    <row r="229" spans="3:9" x14ac:dyDescent="0.4">
      <c r="C229" s="32"/>
      <c r="D229" s="30"/>
      <c r="E229" s="30"/>
      <c r="F229" s="30"/>
      <c r="G229" s="31"/>
      <c r="H229" s="42"/>
      <c r="I229" s="30"/>
    </row>
    <row r="230" spans="3:9" x14ac:dyDescent="0.4">
      <c r="C230" s="32"/>
      <c r="D230" s="30"/>
      <c r="E230" s="30"/>
      <c r="F230" s="30"/>
      <c r="G230" s="31"/>
      <c r="H230" s="42"/>
      <c r="I230" s="30"/>
    </row>
    <row r="231" spans="3:9" x14ac:dyDescent="0.4">
      <c r="C231" s="32"/>
      <c r="D231" s="30"/>
      <c r="E231" s="30"/>
      <c r="F231" s="30"/>
      <c r="G231" s="31"/>
      <c r="H231" s="42"/>
      <c r="I231" s="30"/>
    </row>
    <row r="232" spans="3:9" x14ac:dyDescent="0.4">
      <c r="C232" s="32"/>
      <c r="D232" s="30"/>
      <c r="E232" s="30"/>
      <c r="F232" s="30"/>
      <c r="G232" s="31"/>
      <c r="H232" s="42"/>
      <c r="I232" s="30"/>
    </row>
    <row r="233" spans="3:9" x14ac:dyDescent="0.4">
      <c r="C233" s="32"/>
      <c r="D233" s="30"/>
      <c r="E233" s="30"/>
      <c r="F233" s="30"/>
      <c r="G233" s="31"/>
      <c r="H233" s="42"/>
      <c r="I233" s="30"/>
    </row>
    <row r="234" spans="3:9" x14ac:dyDescent="0.4">
      <c r="C234" s="32"/>
      <c r="D234" s="30"/>
      <c r="E234" s="30"/>
      <c r="F234" s="30"/>
      <c r="G234" s="31"/>
      <c r="H234" s="42"/>
      <c r="I234" s="30"/>
    </row>
    <row r="235" spans="3:9" x14ac:dyDescent="0.4">
      <c r="C235" s="32"/>
      <c r="D235" s="30"/>
      <c r="E235" s="30"/>
      <c r="F235" s="30"/>
      <c r="G235" s="31"/>
      <c r="H235" s="42"/>
      <c r="I235" s="30"/>
    </row>
    <row r="236" spans="3:9" x14ac:dyDescent="0.4">
      <c r="C236" s="32"/>
      <c r="D236" s="30"/>
      <c r="E236" s="30"/>
      <c r="F236" s="30"/>
      <c r="G236" s="31"/>
      <c r="H236" s="42"/>
      <c r="I236" s="30"/>
    </row>
    <row r="237" spans="3:9" x14ac:dyDescent="0.4">
      <c r="C237" s="32"/>
      <c r="D237" s="30"/>
      <c r="E237" s="30"/>
      <c r="F237" s="30"/>
      <c r="G237" s="31"/>
      <c r="H237" s="42"/>
      <c r="I237" s="30"/>
    </row>
    <row r="238" spans="3:9" x14ac:dyDescent="0.4">
      <c r="C238" s="32"/>
      <c r="D238" s="30"/>
      <c r="E238" s="30"/>
      <c r="F238" s="30"/>
      <c r="G238" s="31"/>
      <c r="H238" s="42"/>
      <c r="I238" s="30"/>
    </row>
    <row r="239" spans="3:9" x14ac:dyDescent="0.4">
      <c r="C239" s="32"/>
      <c r="D239" s="30"/>
      <c r="E239" s="30"/>
      <c r="F239" s="30"/>
      <c r="G239" s="31"/>
      <c r="H239" s="42"/>
      <c r="I239" s="30"/>
    </row>
    <row r="240" spans="3:9" x14ac:dyDescent="0.4">
      <c r="C240" s="32"/>
      <c r="D240" s="30"/>
      <c r="E240" s="30"/>
      <c r="F240" s="30"/>
      <c r="G240" s="31"/>
      <c r="H240" s="42"/>
      <c r="I240" s="30"/>
    </row>
    <row r="241" spans="3:9" x14ac:dyDescent="0.4">
      <c r="C241" s="32"/>
      <c r="D241" s="30"/>
      <c r="E241" s="30"/>
      <c r="F241" s="30"/>
      <c r="G241" s="31"/>
      <c r="H241" s="42"/>
      <c r="I241" s="30"/>
    </row>
    <row r="242" spans="3:9" x14ac:dyDescent="0.4">
      <c r="C242" s="32"/>
      <c r="D242" s="30"/>
      <c r="E242" s="30"/>
      <c r="F242" s="30"/>
      <c r="G242" s="31"/>
      <c r="H242" s="42"/>
      <c r="I242" s="30"/>
    </row>
    <row r="243" spans="3:9" x14ac:dyDescent="0.4">
      <c r="C243" s="32"/>
      <c r="D243" s="30"/>
      <c r="E243" s="30"/>
      <c r="F243" s="30"/>
      <c r="G243" s="31"/>
      <c r="H243" s="42"/>
      <c r="I243" s="30"/>
    </row>
    <row r="244" spans="3:9" x14ac:dyDescent="0.4">
      <c r="C244" s="32"/>
      <c r="D244" s="30"/>
      <c r="E244" s="30"/>
      <c r="F244" s="30"/>
      <c r="G244" s="31"/>
      <c r="H244" s="42"/>
      <c r="I244" s="30"/>
    </row>
    <row r="245" spans="3:9" x14ac:dyDescent="0.4">
      <c r="C245" s="32"/>
      <c r="D245" s="30"/>
      <c r="E245" s="30"/>
      <c r="F245" s="30"/>
      <c r="G245" s="31"/>
      <c r="H245" s="42"/>
      <c r="I245" s="30"/>
    </row>
    <row r="246" spans="3:9" x14ac:dyDescent="0.4">
      <c r="C246" s="32"/>
      <c r="D246" s="30"/>
      <c r="E246" s="30"/>
      <c r="F246" s="30"/>
      <c r="G246" s="31"/>
      <c r="H246" s="42"/>
      <c r="I246" s="30"/>
    </row>
    <row r="247" spans="3:9" x14ac:dyDescent="0.4">
      <c r="C247" s="32"/>
      <c r="D247" s="30"/>
      <c r="E247" s="30"/>
      <c r="F247" s="30"/>
      <c r="G247" s="31"/>
      <c r="H247" s="42"/>
      <c r="I247" s="30"/>
    </row>
    <row r="248" spans="3:9" x14ac:dyDescent="0.4">
      <c r="C248" s="32"/>
      <c r="D248" s="30"/>
      <c r="E248" s="30"/>
      <c r="F248" s="30"/>
      <c r="G248" s="31"/>
      <c r="H248" s="42"/>
      <c r="I248" s="30"/>
    </row>
    <row r="249" spans="3:9" x14ac:dyDescent="0.4">
      <c r="C249" s="32"/>
      <c r="D249" s="30"/>
      <c r="E249" s="30"/>
      <c r="F249" s="30"/>
      <c r="G249" s="31"/>
      <c r="H249" s="42"/>
      <c r="I249" s="30"/>
    </row>
    <row r="250" spans="3:9" x14ac:dyDescent="0.4">
      <c r="C250" s="32"/>
      <c r="D250" s="30"/>
      <c r="E250" s="30"/>
      <c r="F250" s="30"/>
      <c r="G250" s="31"/>
      <c r="H250" s="42"/>
      <c r="I250" s="30"/>
    </row>
    <row r="251" spans="3:9" x14ac:dyDescent="0.4">
      <c r="C251" s="32"/>
      <c r="D251" s="30"/>
      <c r="E251" s="30"/>
      <c r="F251" s="30"/>
      <c r="G251" s="31"/>
      <c r="H251" s="42"/>
      <c r="I251" s="30"/>
    </row>
    <row r="252" spans="3:9" x14ac:dyDescent="0.4">
      <c r="C252" s="32"/>
      <c r="D252" s="30"/>
      <c r="E252" s="30"/>
      <c r="F252" s="30"/>
      <c r="G252" s="31"/>
      <c r="H252" s="42"/>
      <c r="I252" s="30"/>
    </row>
    <row r="253" spans="3:9" x14ac:dyDescent="0.4">
      <c r="C253" s="32"/>
      <c r="D253" s="30"/>
      <c r="E253" s="30"/>
      <c r="F253" s="30"/>
      <c r="G253" s="31"/>
      <c r="H253" s="42"/>
      <c r="I253" s="30"/>
    </row>
    <row r="254" spans="3:9" x14ac:dyDescent="0.4">
      <c r="C254" s="32"/>
      <c r="D254" s="30"/>
      <c r="E254" s="30"/>
      <c r="F254" s="30"/>
      <c r="G254" s="31"/>
      <c r="H254" s="42"/>
      <c r="I254" s="30"/>
    </row>
    <row r="255" spans="3:9" x14ac:dyDescent="0.4">
      <c r="C255" s="32"/>
      <c r="D255" s="30"/>
      <c r="E255" s="30"/>
      <c r="F255" s="30"/>
      <c r="G255" s="31"/>
      <c r="H255" s="42"/>
      <c r="I255" s="30"/>
    </row>
    <row r="256" spans="3:9" x14ac:dyDescent="0.4">
      <c r="C256" s="32"/>
      <c r="D256" s="30"/>
      <c r="E256" s="30"/>
      <c r="F256" s="30"/>
      <c r="G256" s="31"/>
      <c r="H256" s="42"/>
      <c r="I256" s="30"/>
    </row>
    <row r="257" spans="3:9" x14ac:dyDescent="0.4">
      <c r="C257" s="32"/>
      <c r="D257" s="30"/>
      <c r="E257" s="30"/>
      <c r="F257" s="30"/>
      <c r="G257" s="31"/>
      <c r="H257" s="42"/>
      <c r="I257" s="30"/>
    </row>
    <row r="258" spans="3:9" x14ac:dyDescent="0.4">
      <c r="C258" s="32"/>
      <c r="D258" s="30"/>
      <c r="E258" s="30"/>
      <c r="F258" s="30"/>
      <c r="G258" s="31"/>
      <c r="H258" s="42"/>
      <c r="I258" s="30"/>
    </row>
    <row r="259" spans="3:9" x14ac:dyDescent="0.4">
      <c r="C259" s="32"/>
      <c r="D259" s="30"/>
      <c r="E259" s="30"/>
      <c r="F259" s="30"/>
      <c r="G259" s="31"/>
      <c r="H259" s="42"/>
      <c r="I259" s="30"/>
    </row>
    <row r="260" spans="3:9" x14ac:dyDescent="0.4">
      <c r="C260" s="32"/>
      <c r="D260" s="30"/>
      <c r="E260" s="30"/>
      <c r="F260" s="30"/>
      <c r="G260" s="31"/>
      <c r="H260" s="42"/>
      <c r="I260" s="30"/>
    </row>
    <row r="261" spans="3:9" x14ac:dyDescent="0.4">
      <c r="C261" s="32"/>
      <c r="D261" s="30"/>
      <c r="E261" s="30"/>
      <c r="F261" s="30"/>
      <c r="G261" s="31"/>
      <c r="H261" s="42"/>
      <c r="I261" s="30"/>
    </row>
    <row r="262" spans="3:9" x14ac:dyDescent="0.4">
      <c r="C262" s="32"/>
      <c r="D262" s="30"/>
      <c r="E262" s="30"/>
      <c r="F262" s="30"/>
      <c r="G262" s="31"/>
      <c r="H262" s="42"/>
      <c r="I262" s="30"/>
    </row>
    <row r="263" spans="3:9" x14ac:dyDescent="0.4">
      <c r="C263" s="32"/>
      <c r="D263" s="30"/>
      <c r="E263" s="30"/>
      <c r="F263" s="30"/>
      <c r="G263" s="31"/>
      <c r="H263" s="42"/>
      <c r="I263" s="30"/>
    </row>
    <row r="264" spans="3:9" x14ac:dyDescent="0.4">
      <c r="C264" s="32"/>
      <c r="D264" s="30"/>
      <c r="E264" s="30"/>
      <c r="F264" s="30"/>
      <c r="G264" s="31"/>
      <c r="H264" s="42"/>
      <c r="I264" s="30"/>
    </row>
    <row r="265" spans="3:9" x14ac:dyDescent="0.4">
      <c r="C265" s="32"/>
      <c r="D265" s="30"/>
      <c r="E265" s="30"/>
      <c r="F265" s="30"/>
      <c r="G265" s="31"/>
      <c r="H265" s="42"/>
      <c r="I265" s="30"/>
    </row>
    <row r="266" spans="3:9" x14ac:dyDescent="0.4">
      <c r="C266" s="32"/>
      <c r="D266" s="30"/>
      <c r="E266" s="30"/>
      <c r="F266" s="30"/>
      <c r="G266" s="31"/>
      <c r="H266" s="42"/>
      <c r="I266" s="30"/>
    </row>
    <row r="267" spans="3:9" x14ac:dyDescent="0.4">
      <c r="C267" s="32"/>
      <c r="D267" s="30"/>
      <c r="E267" s="30"/>
      <c r="F267" s="30"/>
      <c r="G267" s="31"/>
      <c r="H267" s="42"/>
      <c r="I267" s="30"/>
    </row>
    <row r="268" spans="3:9" x14ac:dyDescent="0.4">
      <c r="C268" s="32"/>
      <c r="D268" s="30"/>
      <c r="E268" s="30"/>
      <c r="F268" s="30"/>
      <c r="G268" s="31"/>
      <c r="H268" s="42"/>
      <c r="I268" s="30"/>
    </row>
    <row r="269" spans="3:9" x14ac:dyDescent="0.4">
      <c r="C269" s="32"/>
      <c r="D269" s="30"/>
      <c r="E269" s="30"/>
      <c r="F269" s="30"/>
      <c r="G269" s="31"/>
      <c r="H269" s="42"/>
      <c r="I269" s="30"/>
    </row>
    <row r="270" spans="3:9" x14ac:dyDescent="0.4">
      <c r="C270" s="32"/>
      <c r="D270" s="30"/>
      <c r="E270" s="30"/>
      <c r="F270" s="30"/>
      <c r="G270" s="31"/>
      <c r="H270" s="42"/>
      <c r="I270" s="30"/>
    </row>
    <row r="271" spans="3:9" x14ac:dyDescent="0.4">
      <c r="C271" s="32"/>
      <c r="D271" s="30"/>
      <c r="E271" s="30"/>
      <c r="F271" s="30"/>
      <c r="G271" s="31"/>
      <c r="H271" s="42"/>
      <c r="I271" s="30"/>
    </row>
    <row r="272" spans="3:9" x14ac:dyDescent="0.4">
      <c r="C272" s="32"/>
      <c r="D272" s="30"/>
      <c r="E272" s="30"/>
      <c r="F272" s="30"/>
      <c r="G272" s="31"/>
      <c r="H272" s="42"/>
      <c r="I272" s="30"/>
    </row>
    <row r="273" spans="3:9" x14ac:dyDescent="0.4">
      <c r="C273" s="32"/>
      <c r="D273" s="30"/>
      <c r="E273" s="30"/>
      <c r="F273" s="30"/>
      <c r="G273" s="31"/>
      <c r="H273" s="42"/>
      <c r="I273" s="30"/>
    </row>
    <row r="274" spans="3:9" x14ac:dyDescent="0.4">
      <c r="C274" s="32"/>
      <c r="D274" s="30"/>
      <c r="E274" s="30"/>
      <c r="F274" s="30"/>
      <c r="G274" s="31"/>
      <c r="H274" s="42"/>
      <c r="I274" s="30"/>
    </row>
    <row r="275" spans="3:9" x14ac:dyDescent="0.4">
      <c r="C275" s="32"/>
      <c r="D275" s="30"/>
      <c r="E275" s="30"/>
      <c r="F275" s="30"/>
      <c r="G275" s="31"/>
      <c r="H275" s="42"/>
      <c r="I275" s="30"/>
    </row>
    <row r="276" spans="3:9" x14ac:dyDescent="0.4">
      <c r="C276" s="32"/>
      <c r="D276" s="30"/>
      <c r="E276" s="30"/>
      <c r="F276" s="30"/>
      <c r="G276" s="31"/>
      <c r="H276" s="42"/>
      <c r="I276" s="30"/>
    </row>
    <row r="277" spans="3:9" x14ac:dyDescent="0.4">
      <c r="C277" s="32"/>
      <c r="D277" s="30"/>
      <c r="E277" s="30"/>
      <c r="F277" s="30"/>
      <c r="G277" s="31"/>
      <c r="H277" s="42"/>
      <c r="I277" s="30"/>
    </row>
    <row r="278" spans="3:9" x14ac:dyDescent="0.4">
      <c r="C278" s="32"/>
      <c r="D278" s="30"/>
      <c r="E278" s="30"/>
      <c r="F278" s="30"/>
      <c r="G278" s="31"/>
      <c r="H278" s="42"/>
      <c r="I278" s="30"/>
    </row>
    <row r="279" spans="3:9" x14ac:dyDescent="0.4">
      <c r="C279" s="32"/>
      <c r="D279" s="30"/>
      <c r="E279" s="30"/>
      <c r="F279" s="30"/>
      <c r="G279" s="31"/>
      <c r="H279" s="42"/>
      <c r="I279" s="30"/>
    </row>
    <row r="280" spans="3:9" x14ac:dyDescent="0.4">
      <c r="C280" s="32"/>
      <c r="D280" s="30"/>
      <c r="E280" s="30"/>
      <c r="F280" s="30"/>
      <c r="G280" s="31"/>
      <c r="H280" s="42"/>
      <c r="I280" s="30"/>
    </row>
    <row r="281" spans="3:9" x14ac:dyDescent="0.4">
      <c r="C281" s="32"/>
      <c r="D281" s="30"/>
      <c r="E281" s="30"/>
      <c r="F281" s="30"/>
      <c r="G281" s="31"/>
      <c r="H281" s="42"/>
      <c r="I281" s="30"/>
    </row>
    <row r="282" spans="3:9" x14ac:dyDescent="0.4">
      <c r="C282" s="32"/>
      <c r="D282" s="30"/>
      <c r="E282" s="30"/>
      <c r="F282" s="30"/>
      <c r="G282" s="31"/>
      <c r="H282" s="42"/>
      <c r="I282" s="30"/>
    </row>
    <row r="283" spans="3:9" x14ac:dyDescent="0.4">
      <c r="C283" s="32"/>
      <c r="D283" s="30"/>
      <c r="E283" s="30"/>
      <c r="F283" s="30"/>
      <c r="G283" s="31"/>
      <c r="H283" s="42"/>
      <c r="I283" s="30"/>
    </row>
    <row r="284" spans="3:9" x14ac:dyDescent="0.4">
      <c r="C284" s="32"/>
      <c r="D284" s="30"/>
      <c r="E284" s="30"/>
      <c r="F284" s="30"/>
      <c r="G284" s="31"/>
      <c r="H284" s="42"/>
      <c r="I284" s="30"/>
    </row>
    <row r="285" spans="3:9" x14ac:dyDescent="0.4">
      <c r="C285" s="32"/>
      <c r="D285" s="30"/>
      <c r="E285" s="30"/>
      <c r="F285" s="30"/>
      <c r="G285" s="31"/>
      <c r="H285" s="42"/>
      <c r="I285" s="30"/>
    </row>
    <row r="286" spans="3:9" x14ac:dyDescent="0.4">
      <c r="C286" s="32"/>
      <c r="D286" s="30"/>
      <c r="E286" s="30"/>
      <c r="F286" s="30"/>
      <c r="G286" s="31"/>
      <c r="H286" s="42"/>
      <c r="I286" s="30"/>
    </row>
    <row r="287" spans="3:9" x14ac:dyDescent="0.4">
      <c r="C287" s="32"/>
      <c r="D287" s="30"/>
      <c r="E287" s="30"/>
      <c r="F287" s="30"/>
      <c r="G287" s="31"/>
      <c r="H287" s="42"/>
      <c r="I287" s="30"/>
    </row>
    <row r="288" spans="3:9" x14ac:dyDescent="0.4">
      <c r="C288" s="32"/>
      <c r="D288" s="30"/>
      <c r="E288" s="30"/>
      <c r="F288" s="30"/>
      <c r="G288" s="31"/>
      <c r="H288" s="42"/>
      <c r="I288" s="30"/>
    </row>
    <row r="289" spans="3:9" x14ac:dyDescent="0.4">
      <c r="C289" s="32"/>
      <c r="D289" s="30"/>
      <c r="E289" s="30"/>
      <c r="F289" s="30"/>
      <c r="G289" s="31"/>
      <c r="H289" s="42"/>
      <c r="I289" s="30"/>
    </row>
    <row r="290" spans="3:9" x14ac:dyDescent="0.4">
      <c r="C290" s="32"/>
      <c r="D290" s="30"/>
      <c r="E290" s="30"/>
      <c r="F290" s="30"/>
      <c r="G290" s="31"/>
      <c r="H290" s="42"/>
      <c r="I290" s="30"/>
    </row>
    <row r="291" spans="3:9" x14ac:dyDescent="0.4">
      <c r="C291" s="32"/>
      <c r="D291" s="30"/>
      <c r="E291" s="30"/>
      <c r="F291" s="30"/>
      <c r="G291" s="31"/>
      <c r="H291" s="42"/>
      <c r="I291" s="30"/>
    </row>
    <row r="292" spans="3:9" x14ac:dyDescent="0.4">
      <c r="C292" s="32"/>
      <c r="D292" s="30"/>
      <c r="E292" s="30"/>
      <c r="F292" s="30"/>
      <c r="G292" s="31"/>
      <c r="H292" s="42"/>
      <c r="I292" s="30"/>
    </row>
    <row r="293" spans="3:9" x14ac:dyDescent="0.4">
      <c r="C293" s="32"/>
      <c r="D293" s="30"/>
      <c r="E293" s="30"/>
      <c r="F293" s="30"/>
      <c r="G293" s="31"/>
      <c r="H293" s="42"/>
      <c r="I293" s="30"/>
    </row>
    <row r="294" spans="3:9" x14ac:dyDescent="0.4">
      <c r="C294" s="32"/>
      <c r="D294" s="30"/>
      <c r="E294" s="30"/>
      <c r="F294" s="30"/>
      <c r="G294" s="31"/>
      <c r="H294" s="42"/>
      <c r="I294" s="30"/>
    </row>
    <row r="295" spans="3:9" x14ac:dyDescent="0.4">
      <c r="C295" s="32"/>
      <c r="D295" s="30"/>
      <c r="E295" s="30"/>
      <c r="F295" s="30"/>
      <c r="G295" s="31"/>
      <c r="H295" s="42"/>
      <c r="I295" s="30"/>
    </row>
    <row r="296" spans="3:9" x14ac:dyDescent="0.4">
      <c r="C296" s="32"/>
      <c r="D296" s="30"/>
      <c r="E296" s="30"/>
      <c r="F296" s="30"/>
      <c r="G296" s="31"/>
      <c r="H296" s="42"/>
      <c r="I296" s="30"/>
    </row>
    <row r="297" spans="3:9" x14ac:dyDescent="0.4">
      <c r="C297" s="32"/>
      <c r="D297" s="30"/>
      <c r="E297" s="30"/>
      <c r="F297" s="30"/>
      <c r="G297" s="31"/>
      <c r="H297" s="42"/>
      <c r="I297" s="30"/>
    </row>
    <row r="298" spans="3:9" x14ac:dyDescent="0.4">
      <c r="C298" s="32"/>
      <c r="D298" s="30"/>
      <c r="E298" s="30"/>
      <c r="F298" s="30"/>
      <c r="G298" s="31"/>
      <c r="H298" s="42"/>
      <c r="I298" s="30"/>
    </row>
    <row r="299" spans="3:9" x14ac:dyDescent="0.4">
      <c r="C299" s="32"/>
      <c r="D299" s="30"/>
      <c r="E299" s="30"/>
      <c r="F299" s="30"/>
      <c r="G299" s="31"/>
      <c r="H299" s="42"/>
      <c r="I299" s="30"/>
    </row>
    <row r="300" spans="3:9" x14ac:dyDescent="0.4">
      <c r="C300" s="32"/>
      <c r="D300" s="30"/>
      <c r="E300" s="30"/>
      <c r="F300" s="30"/>
      <c r="G300" s="31"/>
      <c r="H300" s="42"/>
      <c r="I300" s="30"/>
    </row>
    <row r="301" spans="3:9" x14ac:dyDescent="0.4">
      <c r="C301" s="32"/>
      <c r="D301" s="30"/>
      <c r="E301" s="30"/>
      <c r="F301" s="30"/>
      <c r="G301" s="31"/>
      <c r="H301" s="42"/>
      <c r="I301" s="30"/>
    </row>
    <row r="302" spans="3:9" x14ac:dyDescent="0.4">
      <c r="C302" s="32"/>
      <c r="D302" s="30"/>
      <c r="E302" s="30"/>
      <c r="F302" s="30"/>
      <c r="G302" s="31"/>
      <c r="H302" s="42"/>
      <c r="I302" s="30"/>
    </row>
    <row r="303" spans="3:9" x14ac:dyDescent="0.4">
      <c r="C303" s="32"/>
      <c r="D303" s="30"/>
      <c r="E303" s="30"/>
      <c r="F303" s="30"/>
      <c r="G303" s="31"/>
      <c r="H303" s="42"/>
      <c r="I303" s="30"/>
    </row>
    <row r="304" spans="3:9" x14ac:dyDescent="0.4">
      <c r="C304" s="32"/>
      <c r="D304" s="30"/>
      <c r="E304" s="30"/>
      <c r="F304" s="30"/>
      <c r="G304" s="31"/>
      <c r="H304" s="42"/>
      <c r="I304" s="30"/>
    </row>
    <row r="305" spans="3:9" x14ac:dyDescent="0.4">
      <c r="C305" s="32"/>
      <c r="D305" s="30"/>
      <c r="E305" s="30"/>
      <c r="F305" s="30"/>
      <c r="G305" s="31"/>
      <c r="H305" s="42"/>
      <c r="I305" s="30"/>
    </row>
    <row r="306" spans="3:9" x14ac:dyDescent="0.4">
      <c r="C306" s="32"/>
      <c r="D306" s="30"/>
      <c r="E306" s="30"/>
      <c r="F306" s="30"/>
      <c r="G306" s="31"/>
      <c r="H306" s="42"/>
      <c r="I306" s="30"/>
    </row>
    <row r="307" spans="3:9" x14ac:dyDescent="0.4">
      <c r="C307" s="32"/>
      <c r="D307" s="30"/>
      <c r="E307" s="30"/>
      <c r="F307" s="30"/>
      <c r="G307" s="31"/>
      <c r="H307" s="42"/>
      <c r="I307" s="30"/>
    </row>
    <row r="308" spans="3:9" x14ac:dyDescent="0.4">
      <c r="C308" s="32"/>
      <c r="D308" s="30"/>
      <c r="E308" s="30"/>
      <c r="F308" s="30"/>
      <c r="G308" s="31"/>
      <c r="H308" s="42"/>
      <c r="I308" s="30"/>
    </row>
    <row r="309" spans="3:9" x14ac:dyDescent="0.4">
      <c r="C309" s="32"/>
      <c r="D309" s="30"/>
      <c r="E309" s="30"/>
      <c r="F309" s="30"/>
      <c r="G309" s="31"/>
      <c r="H309" s="42"/>
      <c r="I309" s="30"/>
    </row>
    <row r="310" spans="3:9" x14ac:dyDescent="0.4">
      <c r="C310" s="32"/>
      <c r="D310" s="30"/>
      <c r="E310" s="30"/>
      <c r="F310" s="30"/>
      <c r="G310" s="31"/>
      <c r="H310" s="42"/>
      <c r="I310" s="30"/>
    </row>
    <row r="311" spans="3:9" x14ac:dyDescent="0.4">
      <c r="C311" s="32"/>
      <c r="D311" s="30"/>
      <c r="E311" s="30"/>
      <c r="F311" s="30"/>
      <c r="G311" s="31"/>
      <c r="H311" s="42"/>
      <c r="I311" s="30"/>
    </row>
    <row r="312" spans="3:9" x14ac:dyDescent="0.4">
      <c r="C312" s="32"/>
      <c r="D312" s="30"/>
      <c r="E312" s="30"/>
      <c r="F312" s="30"/>
      <c r="G312" s="31"/>
      <c r="H312" s="42"/>
      <c r="I312" s="30"/>
    </row>
    <row r="313" spans="3:9" x14ac:dyDescent="0.4">
      <c r="C313" s="32"/>
      <c r="D313" s="30"/>
      <c r="E313" s="30"/>
      <c r="F313" s="30"/>
      <c r="G313" s="31"/>
      <c r="H313" s="42"/>
      <c r="I313" s="30"/>
    </row>
    <row r="314" spans="3:9" x14ac:dyDescent="0.4">
      <c r="C314" s="32"/>
      <c r="D314" s="30"/>
      <c r="E314" s="30"/>
      <c r="F314" s="30"/>
      <c r="G314" s="31"/>
      <c r="H314" s="42"/>
      <c r="I314" s="30"/>
    </row>
    <row r="315" spans="3:9" x14ac:dyDescent="0.4">
      <c r="C315" s="32"/>
      <c r="D315" s="30"/>
      <c r="E315" s="30"/>
      <c r="F315" s="30"/>
      <c r="G315" s="31"/>
      <c r="H315" s="42"/>
      <c r="I315" s="30"/>
    </row>
    <row r="316" spans="3:9" x14ac:dyDescent="0.4">
      <c r="C316" s="32"/>
      <c r="D316" s="30"/>
      <c r="E316" s="30"/>
      <c r="F316" s="30"/>
      <c r="G316" s="31"/>
      <c r="H316" s="42"/>
      <c r="I316" s="30"/>
    </row>
    <row r="317" spans="3:9" x14ac:dyDescent="0.4">
      <c r="C317" s="32"/>
      <c r="D317" s="30"/>
      <c r="E317" s="30"/>
      <c r="F317" s="30"/>
      <c r="G317" s="31"/>
      <c r="H317" s="42"/>
      <c r="I317" s="30"/>
    </row>
    <row r="318" spans="3:9" x14ac:dyDescent="0.4">
      <c r="C318" s="32"/>
      <c r="D318" s="30"/>
      <c r="E318" s="30"/>
      <c r="F318" s="30"/>
      <c r="G318" s="31"/>
      <c r="H318" s="42"/>
      <c r="I318" s="30"/>
    </row>
    <row r="319" spans="3:9" x14ac:dyDescent="0.4">
      <c r="C319" s="32"/>
      <c r="D319" s="30"/>
      <c r="E319" s="30"/>
      <c r="F319" s="30"/>
      <c r="G319" s="31"/>
      <c r="H319" s="42"/>
      <c r="I319" s="30"/>
    </row>
    <row r="320" spans="3:9" x14ac:dyDescent="0.4">
      <c r="C320" s="32"/>
      <c r="D320" s="30"/>
      <c r="E320" s="30"/>
      <c r="F320" s="30"/>
      <c r="G320" s="31"/>
      <c r="H320" s="42"/>
      <c r="I320" s="30"/>
    </row>
    <row r="321" spans="3:9" x14ac:dyDescent="0.4">
      <c r="C321" s="32"/>
      <c r="D321" s="30"/>
      <c r="E321" s="30"/>
      <c r="F321" s="30"/>
      <c r="G321" s="31"/>
      <c r="H321" s="42"/>
      <c r="I321" s="30"/>
    </row>
    <row r="322" spans="3:9" x14ac:dyDescent="0.4">
      <c r="C322" s="32"/>
      <c r="D322" s="30"/>
      <c r="E322" s="30"/>
      <c r="F322" s="30"/>
      <c r="G322" s="31"/>
      <c r="H322" s="42"/>
      <c r="I322" s="30"/>
    </row>
    <row r="323" spans="3:9" x14ac:dyDescent="0.4">
      <c r="C323" s="32"/>
      <c r="D323" s="30"/>
      <c r="E323" s="30"/>
      <c r="F323" s="30"/>
      <c r="G323" s="31"/>
      <c r="H323" s="42"/>
      <c r="I323" s="30"/>
    </row>
    <row r="324" spans="3:9" x14ac:dyDescent="0.4">
      <c r="C324" s="32"/>
      <c r="D324" s="30"/>
      <c r="E324" s="30"/>
      <c r="F324" s="30"/>
      <c r="G324" s="31"/>
      <c r="H324" s="42"/>
      <c r="I324" s="30"/>
    </row>
    <row r="325" spans="3:9" x14ac:dyDescent="0.4">
      <c r="C325" s="32"/>
      <c r="D325" s="30"/>
      <c r="E325" s="30"/>
      <c r="F325" s="30"/>
      <c r="G325" s="31"/>
      <c r="H325" s="42"/>
      <c r="I325" s="30"/>
    </row>
    <row r="326" spans="3:9" x14ac:dyDescent="0.4">
      <c r="C326" s="32"/>
      <c r="D326" s="30"/>
      <c r="E326" s="30"/>
      <c r="F326" s="30"/>
      <c r="G326" s="31"/>
      <c r="H326" s="42"/>
      <c r="I326" s="30"/>
    </row>
    <row r="327" spans="3:9" x14ac:dyDescent="0.4">
      <c r="C327" s="32"/>
      <c r="D327" s="30"/>
      <c r="E327" s="30"/>
      <c r="F327" s="30"/>
      <c r="G327" s="31"/>
      <c r="H327" s="42"/>
      <c r="I327" s="30"/>
    </row>
    <row r="328" spans="3:9" x14ac:dyDescent="0.4">
      <c r="C328" s="32"/>
      <c r="D328" s="30"/>
      <c r="E328" s="30"/>
      <c r="F328" s="30"/>
      <c r="G328" s="31"/>
      <c r="H328" s="42"/>
      <c r="I328" s="30"/>
    </row>
    <row r="329" spans="3:9" x14ac:dyDescent="0.4">
      <c r="C329" s="32"/>
      <c r="D329" s="30"/>
      <c r="E329" s="30"/>
      <c r="F329" s="30"/>
      <c r="G329" s="31"/>
      <c r="H329" s="42"/>
      <c r="I329" s="30"/>
    </row>
    <row r="330" spans="3:9" x14ac:dyDescent="0.4">
      <c r="C330" s="32"/>
      <c r="D330" s="30"/>
      <c r="E330" s="30"/>
      <c r="F330" s="30"/>
      <c r="G330" s="31"/>
      <c r="H330" s="42"/>
      <c r="I330" s="30"/>
    </row>
    <row r="331" spans="3:9" x14ac:dyDescent="0.4">
      <c r="C331" s="32"/>
      <c r="D331" s="30"/>
      <c r="E331" s="30"/>
      <c r="F331" s="30"/>
      <c r="G331" s="31"/>
      <c r="H331" s="42"/>
      <c r="I331" s="30"/>
    </row>
    <row r="332" spans="3:9" x14ac:dyDescent="0.4">
      <c r="C332" s="32"/>
      <c r="D332" s="30"/>
      <c r="E332" s="30"/>
      <c r="F332" s="30"/>
      <c r="G332" s="31"/>
      <c r="H332" s="42"/>
      <c r="I332" s="30"/>
    </row>
    <row r="333" spans="3:9" x14ac:dyDescent="0.4">
      <c r="C333" s="32"/>
      <c r="D333" s="30"/>
      <c r="E333" s="30"/>
      <c r="F333" s="30"/>
      <c r="G333" s="31"/>
      <c r="H333" s="42"/>
      <c r="I333" s="30"/>
    </row>
    <row r="334" spans="3:9" x14ac:dyDescent="0.4">
      <c r="C334" s="32"/>
      <c r="D334" s="30"/>
      <c r="E334" s="30"/>
      <c r="F334" s="30"/>
      <c r="G334" s="31"/>
      <c r="H334" s="42"/>
      <c r="I334" s="30"/>
    </row>
    <row r="335" spans="3:9" x14ac:dyDescent="0.4">
      <c r="C335" s="32"/>
      <c r="D335" s="30"/>
      <c r="E335" s="30"/>
      <c r="F335" s="30"/>
      <c r="G335" s="31"/>
      <c r="H335" s="42"/>
      <c r="I335" s="30"/>
    </row>
    <row r="336" spans="3:9" x14ac:dyDescent="0.4">
      <c r="C336" s="32"/>
      <c r="D336" s="30"/>
      <c r="E336" s="30"/>
      <c r="F336" s="30"/>
      <c r="G336" s="31"/>
      <c r="H336" s="42"/>
      <c r="I336" s="30"/>
    </row>
    <row r="337" spans="3:9" x14ac:dyDescent="0.4">
      <c r="C337" s="32"/>
      <c r="D337" s="30"/>
      <c r="E337" s="30"/>
      <c r="F337" s="30"/>
      <c r="G337" s="31"/>
      <c r="H337" s="42"/>
      <c r="I337" s="30"/>
    </row>
    <row r="338" spans="3:9" x14ac:dyDescent="0.4">
      <c r="C338" s="32"/>
      <c r="D338" s="30"/>
      <c r="E338" s="30"/>
      <c r="F338" s="30"/>
      <c r="G338" s="31"/>
      <c r="H338" s="42"/>
      <c r="I338" s="30"/>
    </row>
    <row r="339" spans="3:9" x14ac:dyDescent="0.4">
      <c r="C339" s="32"/>
      <c r="D339" s="30"/>
      <c r="E339" s="30"/>
      <c r="F339" s="30"/>
      <c r="G339" s="31"/>
      <c r="H339" s="42"/>
      <c r="I339" s="30"/>
    </row>
    <row r="340" spans="3:9" x14ac:dyDescent="0.4">
      <c r="C340" s="32"/>
      <c r="D340" s="30"/>
      <c r="E340" s="30"/>
      <c r="F340" s="30"/>
      <c r="G340" s="31"/>
      <c r="H340" s="42"/>
      <c r="I340" s="30"/>
    </row>
    <row r="341" spans="3:9" x14ac:dyDescent="0.4">
      <c r="C341" s="32"/>
      <c r="D341" s="30"/>
      <c r="E341" s="30"/>
      <c r="F341" s="30"/>
      <c r="G341" s="31"/>
      <c r="H341" s="42"/>
      <c r="I341" s="30"/>
    </row>
    <row r="342" spans="3:9" x14ac:dyDescent="0.4">
      <c r="C342" s="32"/>
      <c r="D342" s="30"/>
      <c r="E342" s="30"/>
      <c r="F342" s="30"/>
      <c r="G342" s="31"/>
      <c r="H342" s="42"/>
      <c r="I342" s="30"/>
    </row>
    <row r="343" spans="3:9" x14ac:dyDescent="0.4">
      <c r="C343" s="32"/>
      <c r="D343" s="30"/>
      <c r="E343" s="30"/>
      <c r="F343" s="30"/>
      <c r="G343" s="31"/>
      <c r="H343" s="42"/>
      <c r="I343" s="30"/>
    </row>
    <row r="344" spans="3:9" x14ac:dyDescent="0.4">
      <c r="C344" s="32"/>
      <c r="D344" s="30"/>
      <c r="E344" s="30"/>
      <c r="F344" s="30"/>
      <c r="G344" s="31"/>
      <c r="H344" s="42"/>
      <c r="I344" s="30"/>
    </row>
    <row r="345" spans="3:9" x14ac:dyDescent="0.4">
      <c r="C345" s="32"/>
      <c r="D345" s="30"/>
      <c r="E345" s="30"/>
      <c r="F345" s="30"/>
      <c r="G345" s="31"/>
      <c r="H345" s="42"/>
      <c r="I345" s="30"/>
    </row>
    <row r="346" spans="3:9" x14ac:dyDescent="0.4">
      <c r="C346" s="32"/>
      <c r="D346" s="30"/>
      <c r="E346" s="30"/>
      <c r="F346" s="30"/>
      <c r="G346" s="31"/>
      <c r="H346" s="42"/>
      <c r="I346" s="30"/>
    </row>
    <row r="347" spans="3:9" x14ac:dyDescent="0.4">
      <c r="C347" s="32"/>
      <c r="D347" s="30"/>
      <c r="E347" s="30"/>
      <c r="F347" s="30"/>
      <c r="G347" s="31"/>
      <c r="H347" s="42"/>
      <c r="I347" s="30"/>
    </row>
    <row r="348" spans="3:9" x14ac:dyDescent="0.4">
      <c r="C348" s="32"/>
      <c r="D348" s="30"/>
      <c r="E348" s="30"/>
      <c r="F348" s="30"/>
      <c r="G348" s="31"/>
      <c r="H348" s="42"/>
      <c r="I348" s="30"/>
    </row>
    <row r="349" spans="3:9" x14ac:dyDescent="0.4">
      <c r="C349" s="32"/>
      <c r="D349" s="30"/>
      <c r="E349" s="30"/>
      <c r="F349" s="30"/>
      <c r="G349" s="31"/>
      <c r="H349" s="42"/>
      <c r="I349" s="30"/>
    </row>
    <row r="350" spans="3:9" x14ac:dyDescent="0.4">
      <c r="C350" s="32"/>
      <c r="D350" s="30"/>
      <c r="E350" s="30"/>
      <c r="F350" s="30"/>
      <c r="G350" s="31"/>
      <c r="H350" s="42"/>
      <c r="I350" s="30"/>
    </row>
    <row r="351" spans="3:9" x14ac:dyDescent="0.4">
      <c r="C351" s="32"/>
      <c r="D351" s="30"/>
      <c r="E351" s="30"/>
      <c r="F351" s="30"/>
      <c r="G351" s="31"/>
      <c r="H351" s="42"/>
      <c r="I351" s="30"/>
    </row>
    <row r="352" spans="3:9" x14ac:dyDescent="0.4">
      <c r="C352" s="32"/>
      <c r="D352" s="30"/>
      <c r="E352" s="30"/>
      <c r="F352" s="30"/>
      <c r="G352" s="31"/>
      <c r="H352" s="42"/>
      <c r="I352" s="30"/>
    </row>
    <row r="353" spans="3:9" x14ac:dyDescent="0.4">
      <c r="C353" s="32"/>
      <c r="D353" s="30"/>
      <c r="E353" s="30"/>
      <c r="F353" s="30"/>
      <c r="G353" s="31"/>
      <c r="H353" s="42"/>
      <c r="I353" s="30"/>
    </row>
    <row r="354" spans="3:9" x14ac:dyDescent="0.4">
      <c r="C354" s="32"/>
      <c r="D354" s="30"/>
      <c r="E354" s="30"/>
      <c r="F354" s="30"/>
      <c r="G354" s="31"/>
      <c r="H354" s="42"/>
      <c r="I354" s="30"/>
    </row>
    <row r="355" spans="3:9" x14ac:dyDescent="0.4">
      <c r="C355" s="32"/>
      <c r="D355" s="30"/>
      <c r="E355" s="30"/>
      <c r="F355" s="30"/>
      <c r="G355" s="31"/>
      <c r="H355" s="42"/>
      <c r="I355" s="30"/>
    </row>
    <row r="356" spans="3:9" x14ac:dyDescent="0.4">
      <c r="C356" s="32"/>
      <c r="D356" s="30"/>
      <c r="E356" s="30"/>
      <c r="F356" s="30"/>
      <c r="G356" s="31"/>
      <c r="H356" s="42"/>
      <c r="I356" s="30"/>
    </row>
    <row r="357" spans="3:9" x14ac:dyDescent="0.4">
      <c r="C357" s="32"/>
      <c r="D357" s="30"/>
      <c r="E357" s="30"/>
      <c r="F357" s="30"/>
      <c r="G357" s="31"/>
      <c r="H357" s="42"/>
      <c r="I357" s="30"/>
    </row>
    <row r="358" spans="3:9" x14ac:dyDescent="0.4">
      <c r="C358" s="32"/>
      <c r="D358" s="30"/>
      <c r="E358" s="30"/>
      <c r="F358" s="30"/>
      <c r="G358" s="31"/>
      <c r="H358" s="42"/>
      <c r="I358" s="30"/>
    </row>
    <row r="359" spans="3:9" x14ac:dyDescent="0.4">
      <c r="C359" s="32"/>
      <c r="D359" s="30"/>
      <c r="E359" s="30"/>
      <c r="F359" s="30"/>
      <c r="G359" s="31"/>
      <c r="H359" s="42"/>
      <c r="I359" s="30"/>
    </row>
    <row r="360" spans="3:9" x14ac:dyDescent="0.4">
      <c r="C360" s="32"/>
      <c r="D360" s="30"/>
      <c r="E360" s="30"/>
      <c r="F360" s="30"/>
      <c r="G360" s="31"/>
      <c r="H360" s="42"/>
      <c r="I360" s="30"/>
    </row>
    <row r="361" spans="3:9" x14ac:dyDescent="0.4">
      <c r="C361" s="32"/>
      <c r="D361" s="30"/>
      <c r="E361" s="30"/>
      <c r="F361" s="30"/>
      <c r="G361" s="31"/>
      <c r="H361" s="42"/>
      <c r="I361" s="30"/>
    </row>
    <row r="362" spans="3:9" x14ac:dyDescent="0.4">
      <c r="C362" s="32"/>
      <c r="D362" s="30"/>
      <c r="E362" s="30"/>
      <c r="F362" s="30"/>
      <c r="G362" s="31"/>
      <c r="H362" s="42"/>
      <c r="I362" s="30"/>
    </row>
    <row r="363" spans="3:9" x14ac:dyDescent="0.4">
      <c r="C363" s="32"/>
      <c r="D363" s="30"/>
      <c r="E363" s="30"/>
      <c r="F363" s="30"/>
      <c r="G363" s="31"/>
      <c r="H363" s="42"/>
      <c r="I363" s="30"/>
    </row>
    <row r="364" spans="3:9" x14ac:dyDescent="0.4">
      <c r="C364" s="32"/>
      <c r="D364" s="30"/>
      <c r="E364" s="30"/>
      <c r="F364" s="30"/>
      <c r="G364" s="31"/>
      <c r="H364" s="42"/>
      <c r="I364" s="30"/>
    </row>
    <row r="365" spans="3:9" x14ac:dyDescent="0.4">
      <c r="C365" s="32"/>
      <c r="D365" s="30"/>
      <c r="E365" s="30"/>
      <c r="F365" s="30"/>
      <c r="G365" s="31"/>
      <c r="H365" s="42"/>
      <c r="I365" s="30"/>
    </row>
    <row r="366" spans="3:9" x14ac:dyDescent="0.4">
      <c r="C366" s="32"/>
      <c r="D366" s="30"/>
      <c r="E366" s="30"/>
      <c r="F366" s="30"/>
      <c r="G366" s="31"/>
      <c r="H366" s="42"/>
      <c r="I366" s="30"/>
    </row>
    <row r="367" spans="3:9" x14ac:dyDescent="0.4">
      <c r="C367" s="32"/>
      <c r="D367" s="30"/>
      <c r="E367" s="30"/>
      <c r="F367" s="30"/>
      <c r="G367" s="31"/>
      <c r="H367" s="42"/>
      <c r="I367" s="30"/>
    </row>
    <row r="368" spans="3:9" x14ac:dyDescent="0.4">
      <c r="C368" s="32"/>
      <c r="D368" s="30"/>
      <c r="E368" s="30"/>
      <c r="F368" s="30"/>
      <c r="G368" s="31"/>
      <c r="H368" s="42"/>
      <c r="I368" s="30"/>
    </row>
    <row r="369" spans="3:9" x14ac:dyDescent="0.4">
      <c r="C369" s="32"/>
      <c r="D369" s="30"/>
      <c r="E369" s="30"/>
      <c r="F369" s="30"/>
      <c r="G369" s="31"/>
      <c r="H369" s="42"/>
      <c r="I369" s="30"/>
    </row>
    <row r="370" spans="3:9" x14ac:dyDescent="0.4">
      <c r="C370" s="32"/>
      <c r="D370" s="30"/>
      <c r="E370" s="30"/>
      <c r="F370" s="30"/>
      <c r="G370" s="31"/>
      <c r="H370" s="42"/>
      <c r="I370" s="30"/>
    </row>
    <row r="371" spans="3:9" x14ac:dyDescent="0.4">
      <c r="C371" s="32"/>
      <c r="D371" s="30"/>
      <c r="E371" s="30"/>
      <c r="F371" s="30"/>
      <c r="G371" s="31"/>
      <c r="H371" s="42"/>
      <c r="I371" s="30"/>
    </row>
    <row r="372" spans="3:9" x14ac:dyDescent="0.4">
      <c r="C372" s="32"/>
      <c r="D372" s="30"/>
      <c r="E372" s="30"/>
      <c r="F372" s="30"/>
      <c r="G372" s="31"/>
      <c r="H372" s="42"/>
      <c r="I372" s="30"/>
    </row>
    <row r="373" spans="3:9" x14ac:dyDescent="0.4">
      <c r="C373" s="32"/>
      <c r="D373" s="30"/>
      <c r="E373" s="30"/>
      <c r="F373" s="30"/>
      <c r="G373" s="31"/>
      <c r="H373" s="42"/>
      <c r="I373" s="30"/>
    </row>
    <row r="374" spans="3:9" x14ac:dyDescent="0.4">
      <c r="C374" s="32"/>
      <c r="D374" s="30"/>
      <c r="E374" s="30"/>
      <c r="F374" s="30"/>
      <c r="G374" s="31"/>
      <c r="H374" s="42"/>
      <c r="I374" s="30"/>
    </row>
    <row r="375" spans="3:9" x14ac:dyDescent="0.4">
      <c r="C375" s="32"/>
      <c r="D375" s="30"/>
      <c r="E375" s="30"/>
      <c r="F375" s="30"/>
      <c r="G375" s="31"/>
      <c r="H375" s="42"/>
      <c r="I375" s="30"/>
    </row>
    <row r="376" spans="3:9" x14ac:dyDescent="0.4">
      <c r="C376" s="32"/>
      <c r="D376" s="30"/>
      <c r="E376" s="30"/>
      <c r="F376" s="30"/>
      <c r="G376" s="31"/>
      <c r="H376" s="42"/>
      <c r="I376" s="30"/>
    </row>
    <row r="377" spans="3:9" x14ac:dyDescent="0.4">
      <c r="C377" s="32"/>
      <c r="D377" s="30"/>
      <c r="E377" s="30"/>
      <c r="F377" s="30"/>
      <c r="G377" s="31"/>
      <c r="H377" s="42"/>
      <c r="I377" s="30"/>
    </row>
    <row r="378" spans="3:9" x14ac:dyDescent="0.4">
      <c r="C378" s="32"/>
      <c r="D378" s="30"/>
      <c r="E378" s="30"/>
      <c r="F378" s="30"/>
      <c r="G378" s="31"/>
      <c r="H378" s="42"/>
      <c r="I378" s="30"/>
    </row>
    <row r="379" spans="3:9" x14ac:dyDescent="0.4">
      <c r="C379" s="32"/>
      <c r="D379" s="30"/>
      <c r="E379" s="30"/>
      <c r="F379" s="30"/>
      <c r="G379" s="31"/>
      <c r="H379" s="42"/>
      <c r="I379" s="30"/>
    </row>
    <row r="380" spans="3:9" x14ac:dyDescent="0.4">
      <c r="C380" s="32"/>
      <c r="D380" s="30"/>
      <c r="E380" s="30"/>
      <c r="F380" s="30"/>
      <c r="G380" s="31"/>
      <c r="H380" s="42"/>
      <c r="I380" s="30"/>
    </row>
    <row r="381" spans="3:9" x14ac:dyDescent="0.4">
      <c r="C381" s="32"/>
      <c r="D381" s="30"/>
      <c r="E381" s="30"/>
      <c r="F381" s="30"/>
      <c r="G381" s="31"/>
      <c r="H381" s="42"/>
      <c r="I381" s="30"/>
    </row>
    <row r="382" spans="3:9" x14ac:dyDescent="0.4">
      <c r="C382" s="32"/>
      <c r="D382" s="30"/>
      <c r="E382" s="30"/>
      <c r="F382" s="30"/>
      <c r="G382" s="31"/>
      <c r="H382" s="42"/>
      <c r="I382" s="30"/>
    </row>
    <row r="383" spans="3:9" x14ac:dyDescent="0.4">
      <c r="C383" s="32"/>
      <c r="D383" s="30"/>
      <c r="E383" s="30"/>
      <c r="F383" s="30"/>
      <c r="G383" s="31"/>
      <c r="H383" s="42"/>
      <c r="I383" s="30"/>
    </row>
    <row r="384" spans="3:9" x14ac:dyDescent="0.4">
      <c r="C384" s="32"/>
      <c r="D384" s="30"/>
      <c r="E384" s="30"/>
      <c r="F384" s="30"/>
      <c r="G384" s="31"/>
      <c r="H384" s="42"/>
      <c r="I384" s="30"/>
    </row>
    <row r="385" spans="3:9" x14ac:dyDescent="0.4">
      <c r="C385" s="32"/>
      <c r="D385" s="30"/>
      <c r="E385" s="30"/>
      <c r="F385" s="30"/>
      <c r="G385" s="31"/>
      <c r="H385" s="42"/>
      <c r="I385" s="30"/>
    </row>
    <row r="386" spans="3:9" x14ac:dyDescent="0.4">
      <c r="C386" s="32"/>
      <c r="D386" s="30"/>
      <c r="E386" s="30"/>
      <c r="F386" s="30"/>
      <c r="G386" s="31"/>
      <c r="H386" s="42"/>
      <c r="I386" s="30"/>
    </row>
    <row r="387" spans="3:9" x14ac:dyDescent="0.4">
      <c r="C387" s="32"/>
      <c r="D387" s="30"/>
      <c r="E387" s="30"/>
      <c r="F387" s="30"/>
      <c r="G387" s="31"/>
      <c r="H387" s="42"/>
      <c r="I387" s="30"/>
    </row>
    <row r="388" spans="3:9" x14ac:dyDescent="0.4">
      <c r="C388" s="32"/>
      <c r="D388" s="30"/>
      <c r="E388" s="30"/>
      <c r="F388" s="30"/>
      <c r="G388" s="31"/>
      <c r="H388" s="42"/>
      <c r="I388" s="30"/>
    </row>
    <row r="389" spans="3:9" x14ac:dyDescent="0.4">
      <c r="C389" s="32"/>
      <c r="D389" s="30"/>
      <c r="E389" s="30"/>
      <c r="F389" s="30"/>
      <c r="G389" s="31"/>
      <c r="H389" s="42"/>
      <c r="I389" s="30"/>
    </row>
    <row r="390" spans="3:9" x14ac:dyDescent="0.4">
      <c r="C390" s="32"/>
      <c r="D390" s="30"/>
      <c r="E390" s="30"/>
      <c r="F390" s="30"/>
      <c r="G390" s="31"/>
      <c r="H390" s="42"/>
      <c r="I390" s="30"/>
    </row>
    <row r="391" spans="3:9" x14ac:dyDescent="0.4">
      <c r="C391" s="32"/>
      <c r="D391" s="30"/>
      <c r="E391" s="30"/>
      <c r="F391" s="30"/>
      <c r="G391" s="31"/>
      <c r="H391" s="42"/>
      <c r="I391" s="30"/>
    </row>
    <row r="392" spans="3:9" x14ac:dyDescent="0.4">
      <c r="C392" s="32"/>
      <c r="D392" s="30"/>
      <c r="E392" s="30"/>
      <c r="F392" s="30"/>
      <c r="G392" s="31"/>
      <c r="H392" s="42"/>
      <c r="I392" s="30"/>
    </row>
    <row r="393" spans="3:9" x14ac:dyDescent="0.4">
      <c r="C393" s="32"/>
      <c r="D393" s="30"/>
      <c r="E393" s="30"/>
      <c r="F393" s="30"/>
      <c r="G393" s="31"/>
      <c r="H393" s="42"/>
      <c r="I393" s="30"/>
    </row>
    <row r="394" spans="3:9" x14ac:dyDescent="0.4">
      <c r="C394" s="32"/>
      <c r="D394" s="30"/>
      <c r="E394" s="30"/>
      <c r="F394" s="30"/>
      <c r="G394" s="31"/>
      <c r="H394" s="42"/>
      <c r="I394" s="30"/>
    </row>
    <row r="395" spans="3:9" x14ac:dyDescent="0.4">
      <c r="C395" s="32"/>
      <c r="D395" s="30"/>
      <c r="E395" s="30"/>
      <c r="F395" s="30"/>
      <c r="G395" s="31"/>
      <c r="H395" s="42"/>
      <c r="I395" s="30"/>
    </row>
    <row r="396" spans="3:9" x14ac:dyDescent="0.4">
      <c r="C396" s="32"/>
      <c r="D396" s="30"/>
      <c r="E396" s="30"/>
      <c r="F396" s="30"/>
      <c r="G396" s="31"/>
      <c r="H396" s="42"/>
      <c r="I396" s="30"/>
    </row>
    <row r="397" spans="3:9" x14ac:dyDescent="0.4">
      <c r="C397" s="32"/>
      <c r="D397" s="30"/>
      <c r="E397" s="30"/>
      <c r="F397" s="30"/>
      <c r="G397" s="31"/>
      <c r="H397" s="42"/>
      <c r="I397" s="30"/>
    </row>
    <row r="398" spans="3:9" x14ac:dyDescent="0.4">
      <c r="C398" s="32"/>
      <c r="D398" s="30"/>
      <c r="E398" s="30"/>
      <c r="F398" s="30"/>
      <c r="G398" s="31"/>
      <c r="H398" s="42"/>
      <c r="I398" s="30"/>
    </row>
    <row r="399" spans="3:9" x14ac:dyDescent="0.4">
      <c r="C399" s="32"/>
      <c r="D399" s="30"/>
      <c r="E399" s="30"/>
      <c r="F399" s="30"/>
      <c r="G399" s="31"/>
      <c r="H399" s="42"/>
      <c r="I399" s="30"/>
    </row>
    <row r="400" spans="3:9" x14ac:dyDescent="0.4">
      <c r="C400" s="32"/>
      <c r="D400" s="30"/>
      <c r="E400" s="30"/>
      <c r="F400" s="30"/>
      <c r="G400" s="31"/>
      <c r="H400" s="42"/>
      <c r="I400" s="30"/>
    </row>
    <row r="401" spans="3:9" x14ac:dyDescent="0.4">
      <c r="C401" s="32"/>
      <c r="D401" s="30"/>
      <c r="E401" s="30"/>
      <c r="F401" s="30"/>
      <c r="G401" s="31"/>
      <c r="H401" s="42"/>
      <c r="I401" s="30"/>
    </row>
    <row r="402" spans="3:9" x14ac:dyDescent="0.4">
      <c r="C402" s="32"/>
      <c r="D402" s="30"/>
      <c r="E402" s="30"/>
      <c r="F402" s="30"/>
      <c r="G402" s="31"/>
      <c r="H402" s="42"/>
      <c r="I402" s="30"/>
    </row>
    <row r="403" spans="3:9" x14ac:dyDescent="0.4">
      <c r="C403" s="32"/>
      <c r="D403" s="30"/>
      <c r="E403" s="30"/>
      <c r="F403" s="30"/>
      <c r="G403" s="31"/>
      <c r="H403" s="42"/>
      <c r="I403" s="30"/>
    </row>
    <row r="404" spans="3:9" x14ac:dyDescent="0.4">
      <c r="C404" s="32"/>
      <c r="D404" s="30"/>
      <c r="E404" s="30"/>
      <c r="F404" s="30"/>
      <c r="G404" s="31"/>
      <c r="H404" s="42"/>
      <c r="I404" s="30"/>
    </row>
    <row r="405" spans="3:9" x14ac:dyDescent="0.4">
      <c r="C405" s="32"/>
      <c r="D405" s="30"/>
      <c r="E405" s="30"/>
      <c r="F405" s="30"/>
      <c r="G405" s="31"/>
      <c r="H405" s="42"/>
      <c r="I405" s="30"/>
    </row>
    <row r="406" spans="3:9" x14ac:dyDescent="0.4">
      <c r="C406" s="32"/>
      <c r="D406" s="30"/>
      <c r="E406" s="30"/>
      <c r="F406" s="30"/>
      <c r="G406" s="31"/>
      <c r="H406" s="42"/>
      <c r="I406" s="30"/>
    </row>
    <row r="407" spans="3:9" x14ac:dyDescent="0.4">
      <c r="C407" s="32"/>
      <c r="D407" s="30"/>
      <c r="E407" s="30"/>
      <c r="F407" s="30"/>
      <c r="G407" s="31"/>
      <c r="H407" s="42"/>
      <c r="I407" s="30"/>
    </row>
    <row r="408" spans="3:9" x14ac:dyDescent="0.4">
      <c r="C408" s="32"/>
      <c r="D408" s="30"/>
      <c r="E408" s="30"/>
      <c r="F408" s="30"/>
      <c r="G408" s="31"/>
      <c r="H408" s="42"/>
      <c r="I408" s="30"/>
    </row>
    <row r="409" spans="3:9" x14ac:dyDescent="0.4">
      <c r="C409" s="32"/>
      <c r="D409" s="30"/>
      <c r="E409" s="30"/>
      <c r="F409" s="30"/>
      <c r="G409" s="31"/>
      <c r="H409" s="42"/>
      <c r="I409" s="30"/>
    </row>
    <row r="410" spans="3:9" x14ac:dyDescent="0.4">
      <c r="C410" s="32"/>
      <c r="D410" s="30"/>
      <c r="E410" s="30"/>
      <c r="F410" s="30"/>
      <c r="G410" s="31"/>
      <c r="H410" s="42"/>
      <c r="I410" s="30"/>
    </row>
    <row r="411" spans="3:9" x14ac:dyDescent="0.4">
      <c r="C411" s="32"/>
      <c r="D411" s="30"/>
      <c r="E411" s="30"/>
      <c r="F411" s="30"/>
      <c r="G411" s="31"/>
      <c r="H411" s="42"/>
      <c r="I411" s="30"/>
    </row>
    <row r="412" spans="3:9" x14ac:dyDescent="0.4">
      <c r="C412" s="32"/>
      <c r="D412" s="30"/>
      <c r="E412" s="30"/>
      <c r="F412" s="30"/>
      <c r="G412" s="31"/>
      <c r="H412" s="42"/>
      <c r="I412" s="30"/>
    </row>
    <row r="413" spans="3:9" x14ac:dyDescent="0.4">
      <c r="C413" s="32"/>
      <c r="D413" s="30"/>
      <c r="E413" s="30"/>
      <c r="F413" s="30"/>
      <c r="G413" s="31"/>
      <c r="H413" s="42"/>
      <c r="I413" s="30"/>
    </row>
    <row r="414" spans="3:9" x14ac:dyDescent="0.4">
      <c r="C414" s="32"/>
      <c r="D414" s="30"/>
      <c r="E414" s="30"/>
      <c r="F414" s="30"/>
      <c r="G414" s="31"/>
      <c r="H414" s="42"/>
      <c r="I414" s="30"/>
    </row>
    <row r="415" spans="3:9" x14ac:dyDescent="0.4">
      <c r="C415" s="32"/>
      <c r="D415" s="30"/>
      <c r="E415" s="30"/>
      <c r="F415" s="30"/>
      <c r="G415" s="31"/>
      <c r="H415" s="42"/>
      <c r="I415" s="30"/>
    </row>
    <row r="416" spans="3:9" x14ac:dyDescent="0.4">
      <c r="C416" s="32"/>
      <c r="D416" s="30"/>
      <c r="E416" s="30"/>
      <c r="F416" s="30"/>
      <c r="G416" s="31"/>
      <c r="H416" s="42"/>
      <c r="I416" s="30"/>
    </row>
    <row r="417" spans="3:9" x14ac:dyDescent="0.4">
      <c r="C417" s="32"/>
      <c r="D417" s="30"/>
      <c r="E417" s="30"/>
      <c r="F417" s="30"/>
      <c r="G417" s="31"/>
      <c r="H417" s="42"/>
      <c r="I417" s="30"/>
    </row>
    <row r="418" spans="3:9" x14ac:dyDescent="0.4">
      <c r="C418" s="32"/>
      <c r="D418" s="30"/>
      <c r="E418" s="30"/>
      <c r="F418" s="30"/>
      <c r="G418" s="31"/>
      <c r="H418" s="42"/>
      <c r="I418" s="30"/>
    </row>
    <row r="419" spans="3:9" x14ac:dyDescent="0.4">
      <c r="C419" s="32"/>
      <c r="D419" s="30"/>
      <c r="E419" s="30"/>
      <c r="F419" s="30"/>
      <c r="G419" s="31"/>
      <c r="H419" s="42"/>
      <c r="I419" s="30"/>
    </row>
    <row r="420" spans="3:9" x14ac:dyDescent="0.4">
      <c r="C420" s="32"/>
      <c r="D420" s="30"/>
      <c r="E420" s="30"/>
      <c r="F420" s="30"/>
      <c r="G420" s="31"/>
      <c r="H420" s="42"/>
      <c r="I420" s="30"/>
    </row>
    <row r="421" spans="3:9" x14ac:dyDescent="0.4">
      <c r="C421" s="32"/>
      <c r="D421" s="30"/>
      <c r="E421" s="30"/>
      <c r="F421" s="30"/>
      <c r="G421" s="31"/>
      <c r="H421" s="42"/>
      <c r="I421" s="30"/>
    </row>
    <row r="422" spans="3:9" x14ac:dyDescent="0.4">
      <c r="C422" s="32"/>
      <c r="D422" s="30"/>
      <c r="E422" s="30"/>
      <c r="F422" s="30"/>
      <c r="G422" s="31"/>
      <c r="H422" s="42"/>
      <c r="I422" s="30"/>
    </row>
    <row r="423" spans="3:9" x14ac:dyDescent="0.4">
      <c r="C423" s="32"/>
      <c r="D423" s="30"/>
      <c r="E423" s="30"/>
      <c r="F423" s="30"/>
      <c r="G423" s="31"/>
      <c r="H423" s="42"/>
      <c r="I423" s="30"/>
    </row>
    <row r="424" spans="3:9" x14ac:dyDescent="0.4">
      <c r="C424" s="32"/>
      <c r="D424" s="30"/>
      <c r="E424" s="30"/>
      <c r="F424" s="30"/>
      <c r="G424" s="31"/>
      <c r="H424" s="42"/>
      <c r="I424" s="30"/>
    </row>
    <row r="425" spans="3:9" x14ac:dyDescent="0.4">
      <c r="C425" s="32"/>
      <c r="D425" s="30"/>
      <c r="E425" s="30"/>
      <c r="F425" s="30"/>
      <c r="G425" s="31"/>
      <c r="H425" s="42"/>
      <c r="I425" s="30"/>
    </row>
    <row r="426" spans="3:9" x14ac:dyDescent="0.4">
      <c r="C426" s="32"/>
      <c r="D426" s="30"/>
      <c r="E426" s="30"/>
      <c r="F426" s="30"/>
      <c r="G426" s="31"/>
      <c r="H426" s="42"/>
      <c r="I426" s="30"/>
    </row>
    <row r="427" spans="3:9" x14ac:dyDescent="0.4">
      <c r="C427" s="32"/>
      <c r="D427" s="30"/>
      <c r="E427" s="30"/>
      <c r="F427" s="30"/>
      <c r="G427" s="31"/>
      <c r="H427" s="42"/>
      <c r="I427" s="30"/>
    </row>
    <row r="428" spans="3:9" x14ac:dyDescent="0.4">
      <c r="C428" s="32"/>
      <c r="D428" s="30"/>
      <c r="E428" s="30"/>
      <c r="F428" s="30"/>
      <c r="G428" s="31"/>
      <c r="H428" s="42"/>
      <c r="I428" s="30"/>
    </row>
    <row r="429" spans="3:9" x14ac:dyDescent="0.4">
      <c r="C429" s="32"/>
      <c r="D429" s="30"/>
      <c r="E429" s="30"/>
      <c r="F429" s="30"/>
      <c r="G429" s="31"/>
      <c r="H429" s="42"/>
      <c r="I429" s="30"/>
    </row>
    <row r="430" spans="3:9" x14ac:dyDescent="0.4">
      <c r="C430" s="32"/>
      <c r="D430" s="30"/>
      <c r="E430" s="30"/>
      <c r="F430" s="30"/>
      <c r="G430" s="31"/>
      <c r="H430" s="42"/>
      <c r="I430" s="30"/>
    </row>
    <row r="431" spans="3:9" x14ac:dyDescent="0.4">
      <c r="C431" s="32"/>
      <c r="D431" s="30"/>
      <c r="E431" s="30"/>
      <c r="F431" s="30"/>
      <c r="G431" s="31"/>
      <c r="H431" s="42"/>
      <c r="I431" s="30"/>
    </row>
    <row r="432" spans="3:9" x14ac:dyDescent="0.4">
      <c r="C432" s="32"/>
      <c r="D432" s="30"/>
      <c r="E432" s="30"/>
      <c r="F432" s="30"/>
      <c r="G432" s="31"/>
      <c r="H432" s="42"/>
      <c r="I432" s="30"/>
    </row>
    <row r="433" spans="3:9" x14ac:dyDescent="0.4">
      <c r="C433" s="32"/>
      <c r="D433" s="30"/>
      <c r="E433" s="30"/>
      <c r="F433" s="30"/>
      <c r="G433" s="31"/>
      <c r="H433" s="42"/>
      <c r="I433" s="30"/>
    </row>
    <row r="434" spans="3:9" x14ac:dyDescent="0.4">
      <c r="C434" s="32"/>
      <c r="D434" s="30"/>
      <c r="E434" s="30"/>
      <c r="F434" s="30"/>
      <c r="G434" s="31"/>
      <c r="H434" s="42"/>
      <c r="I434" s="30"/>
    </row>
    <row r="435" spans="3:9" x14ac:dyDescent="0.4">
      <c r="C435" s="32"/>
      <c r="D435" s="30"/>
      <c r="E435" s="30"/>
      <c r="F435" s="30"/>
      <c r="G435" s="31"/>
      <c r="H435" s="42"/>
      <c r="I435" s="30"/>
    </row>
    <row r="436" spans="3:9" x14ac:dyDescent="0.4">
      <c r="C436" s="32"/>
      <c r="D436" s="30"/>
      <c r="E436" s="30"/>
      <c r="F436" s="30"/>
      <c r="G436" s="31"/>
      <c r="H436" s="42"/>
      <c r="I436" s="30"/>
    </row>
    <row r="437" spans="3:9" x14ac:dyDescent="0.4">
      <c r="C437" s="32"/>
      <c r="D437" s="30"/>
      <c r="E437" s="30"/>
      <c r="F437" s="30"/>
      <c r="G437" s="31"/>
      <c r="H437" s="42"/>
      <c r="I437" s="30"/>
    </row>
    <row r="438" spans="3:9" x14ac:dyDescent="0.4">
      <c r="C438" s="32"/>
      <c r="D438" s="30"/>
      <c r="E438" s="30"/>
      <c r="F438" s="30"/>
      <c r="G438" s="31"/>
      <c r="H438" s="42"/>
      <c r="I438" s="30"/>
    </row>
    <row r="439" spans="3:9" x14ac:dyDescent="0.4">
      <c r="C439" s="32"/>
      <c r="D439" s="30"/>
      <c r="E439" s="30"/>
      <c r="F439" s="30"/>
      <c r="G439" s="31"/>
      <c r="H439" s="42"/>
      <c r="I439" s="30"/>
    </row>
    <row r="440" spans="3:9" x14ac:dyDescent="0.4">
      <c r="C440" s="32"/>
      <c r="D440" s="30"/>
      <c r="E440" s="30"/>
      <c r="F440" s="30"/>
      <c r="G440" s="31"/>
      <c r="H440" s="42"/>
      <c r="I440" s="30"/>
    </row>
    <row r="441" spans="3:9" x14ac:dyDescent="0.4">
      <c r="C441" s="32"/>
      <c r="D441" s="30"/>
      <c r="E441" s="30"/>
      <c r="F441" s="30"/>
      <c r="G441" s="31"/>
      <c r="H441" s="42"/>
      <c r="I441" s="30"/>
    </row>
    <row r="442" spans="3:9" x14ac:dyDescent="0.4">
      <c r="C442" s="32"/>
      <c r="D442" s="30"/>
      <c r="E442" s="30"/>
      <c r="F442" s="30"/>
      <c r="G442" s="31"/>
      <c r="H442" s="42"/>
      <c r="I442" s="30"/>
    </row>
    <row r="443" spans="3:9" x14ac:dyDescent="0.4">
      <c r="C443" s="32"/>
      <c r="D443" s="30"/>
      <c r="E443" s="30"/>
      <c r="F443" s="30"/>
      <c r="G443" s="31"/>
      <c r="H443" s="42"/>
      <c r="I443" s="30"/>
    </row>
    <row r="444" spans="3:9" x14ac:dyDescent="0.4">
      <c r="C444" s="32"/>
      <c r="D444" s="30"/>
      <c r="E444" s="30"/>
      <c r="F444" s="30"/>
      <c r="G444" s="31"/>
      <c r="H444" s="42"/>
      <c r="I444" s="30"/>
    </row>
    <row r="445" spans="3:9" x14ac:dyDescent="0.4">
      <c r="C445" s="32"/>
      <c r="D445" s="30"/>
      <c r="E445" s="30"/>
      <c r="F445" s="30"/>
      <c r="G445" s="31"/>
      <c r="H445" s="42"/>
      <c r="I445" s="30"/>
    </row>
    <row r="446" spans="3:9" x14ac:dyDescent="0.4">
      <c r="C446" s="32"/>
      <c r="D446" s="30"/>
      <c r="E446" s="30"/>
      <c r="F446" s="30"/>
      <c r="G446" s="31"/>
      <c r="H446" s="42"/>
      <c r="I446" s="30"/>
    </row>
    <row r="447" spans="3:9" x14ac:dyDescent="0.4">
      <c r="C447" s="32"/>
      <c r="D447" s="30"/>
      <c r="E447" s="30"/>
      <c r="F447" s="30"/>
      <c r="G447" s="31"/>
      <c r="H447" s="42"/>
      <c r="I447" s="30"/>
    </row>
    <row r="448" spans="3:9" x14ac:dyDescent="0.4">
      <c r="C448" s="32"/>
      <c r="D448" s="30"/>
      <c r="E448" s="30"/>
      <c r="F448" s="30"/>
      <c r="G448" s="31"/>
      <c r="H448" s="42"/>
      <c r="I448" s="30"/>
    </row>
    <row r="449" spans="3:9" x14ac:dyDescent="0.4">
      <c r="C449" s="32"/>
      <c r="D449" s="30"/>
      <c r="E449" s="30"/>
      <c r="F449" s="30"/>
      <c r="G449" s="31"/>
      <c r="H449" s="42"/>
      <c r="I449" s="30"/>
    </row>
    <row r="450" spans="3:9" x14ac:dyDescent="0.4">
      <c r="C450" s="32"/>
      <c r="D450" s="30"/>
      <c r="E450" s="30"/>
      <c r="F450" s="30"/>
      <c r="G450" s="31"/>
      <c r="H450" s="42"/>
      <c r="I450" s="30"/>
    </row>
    <row r="451" spans="3:9" x14ac:dyDescent="0.4">
      <c r="C451" s="32"/>
      <c r="D451" s="30"/>
      <c r="E451" s="30"/>
      <c r="F451" s="30"/>
      <c r="G451" s="31"/>
      <c r="H451" s="42"/>
      <c r="I451" s="30"/>
    </row>
    <row r="452" spans="3:9" x14ac:dyDescent="0.4">
      <c r="C452" s="32"/>
      <c r="D452" s="30"/>
      <c r="E452" s="30"/>
      <c r="F452" s="30"/>
      <c r="G452" s="31"/>
      <c r="H452" s="42"/>
      <c r="I452" s="30"/>
    </row>
    <row r="453" spans="3:9" x14ac:dyDescent="0.4">
      <c r="C453" s="32"/>
      <c r="D453" s="30"/>
      <c r="E453" s="30"/>
      <c r="F453" s="30"/>
      <c r="G453" s="31"/>
      <c r="H453" s="42"/>
      <c r="I453" s="30"/>
    </row>
    <row r="454" spans="3:9" x14ac:dyDescent="0.4">
      <c r="C454" s="32"/>
      <c r="D454" s="30"/>
      <c r="E454" s="30"/>
      <c r="F454" s="30"/>
      <c r="G454" s="31"/>
      <c r="H454" s="42"/>
      <c r="I454" s="30"/>
    </row>
    <row r="455" spans="3:9" x14ac:dyDescent="0.4">
      <c r="C455" s="32"/>
      <c r="D455" s="30"/>
      <c r="E455" s="30"/>
      <c r="F455" s="30"/>
      <c r="G455" s="31"/>
      <c r="H455" s="42"/>
      <c r="I455" s="30"/>
    </row>
    <row r="456" spans="3:9" x14ac:dyDescent="0.4">
      <c r="C456" s="32"/>
      <c r="D456" s="30"/>
      <c r="E456" s="30"/>
      <c r="F456" s="30"/>
      <c r="G456" s="31"/>
      <c r="H456" s="42"/>
      <c r="I456" s="30"/>
    </row>
    <row r="457" spans="3:9" x14ac:dyDescent="0.4">
      <c r="C457" s="32"/>
      <c r="D457" s="30"/>
      <c r="E457" s="30"/>
      <c r="F457" s="30"/>
      <c r="G457" s="31"/>
      <c r="H457" s="42"/>
      <c r="I457" s="30"/>
    </row>
    <row r="458" spans="3:9" x14ac:dyDescent="0.4">
      <c r="C458" s="32"/>
      <c r="D458" s="30"/>
      <c r="E458" s="30"/>
      <c r="F458" s="30"/>
      <c r="G458" s="31"/>
      <c r="H458" s="42"/>
      <c r="I458" s="30"/>
    </row>
    <row r="459" spans="3:9" x14ac:dyDescent="0.4">
      <c r="C459" s="32"/>
      <c r="D459" s="30"/>
      <c r="E459" s="30"/>
      <c r="F459" s="30"/>
      <c r="G459" s="31"/>
      <c r="H459" s="42"/>
      <c r="I459" s="30"/>
    </row>
    <row r="460" spans="3:9" x14ac:dyDescent="0.4">
      <c r="C460" s="32"/>
      <c r="D460" s="30"/>
      <c r="E460" s="30"/>
      <c r="F460" s="30"/>
      <c r="G460" s="31"/>
      <c r="H460" s="42"/>
      <c r="I460" s="30"/>
    </row>
    <row r="461" spans="3:9" x14ac:dyDescent="0.4">
      <c r="C461" s="32"/>
      <c r="D461" s="30"/>
      <c r="E461" s="30"/>
      <c r="F461" s="30"/>
      <c r="G461" s="31"/>
      <c r="H461" s="42"/>
      <c r="I461" s="30"/>
    </row>
    <row r="462" spans="3:9" x14ac:dyDescent="0.4">
      <c r="C462" s="32"/>
      <c r="D462" s="30"/>
      <c r="E462" s="30"/>
      <c r="F462" s="30"/>
      <c r="G462" s="31"/>
      <c r="H462" s="42"/>
      <c r="I462" s="30"/>
    </row>
    <row r="463" spans="3:9" x14ac:dyDescent="0.4">
      <c r="C463" s="32"/>
      <c r="D463" s="30"/>
      <c r="E463" s="30"/>
      <c r="F463" s="30"/>
      <c r="G463" s="31"/>
      <c r="H463" s="42"/>
      <c r="I463" s="30"/>
    </row>
    <row r="464" spans="3:9" x14ac:dyDescent="0.4">
      <c r="C464" s="32"/>
      <c r="D464" s="30"/>
      <c r="E464" s="30"/>
      <c r="F464" s="30"/>
      <c r="G464" s="31"/>
      <c r="H464" s="42"/>
      <c r="I464" s="30"/>
    </row>
    <row r="465" spans="3:9" x14ac:dyDescent="0.4">
      <c r="C465" s="32"/>
      <c r="D465" s="30"/>
      <c r="E465" s="30"/>
      <c r="F465" s="30"/>
      <c r="G465" s="31"/>
      <c r="H465" s="42"/>
      <c r="I465" s="30"/>
    </row>
    <row r="466" spans="3:9" x14ac:dyDescent="0.4">
      <c r="C466" s="32"/>
      <c r="D466" s="30"/>
      <c r="E466" s="30"/>
      <c r="F466" s="30"/>
      <c r="G466" s="31"/>
      <c r="H466" s="42"/>
      <c r="I466" s="30"/>
    </row>
    <row r="467" spans="3:9" x14ac:dyDescent="0.4">
      <c r="C467" s="32"/>
      <c r="D467" s="30"/>
      <c r="E467" s="30"/>
      <c r="F467" s="30"/>
      <c r="G467" s="31"/>
      <c r="H467" s="42"/>
      <c r="I467" s="30"/>
    </row>
    <row r="468" spans="3:9" x14ac:dyDescent="0.4">
      <c r="C468" s="32"/>
      <c r="D468" s="30"/>
      <c r="E468" s="30"/>
      <c r="F468" s="30"/>
      <c r="G468" s="31"/>
      <c r="H468" s="42"/>
      <c r="I468" s="30"/>
    </row>
    <row r="469" spans="3:9" x14ac:dyDescent="0.4">
      <c r="C469" s="32"/>
      <c r="D469" s="30"/>
      <c r="E469" s="30"/>
      <c r="F469" s="30"/>
      <c r="G469" s="31"/>
      <c r="H469" s="42"/>
      <c r="I469" s="30"/>
    </row>
    <row r="470" spans="3:9" x14ac:dyDescent="0.4">
      <c r="C470" s="32"/>
      <c r="D470" s="30"/>
      <c r="E470" s="30"/>
      <c r="F470" s="30"/>
      <c r="G470" s="31"/>
      <c r="H470" s="42"/>
      <c r="I470" s="30"/>
    </row>
    <row r="471" spans="3:9" x14ac:dyDescent="0.4">
      <c r="C471" s="32"/>
      <c r="D471" s="30"/>
      <c r="E471" s="30"/>
      <c r="F471" s="30"/>
      <c r="G471" s="31"/>
      <c r="H471" s="42"/>
      <c r="I471" s="30"/>
    </row>
    <row r="472" spans="3:9" x14ac:dyDescent="0.4">
      <c r="C472" s="32"/>
      <c r="D472" s="30"/>
      <c r="E472" s="30"/>
      <c r="F472" s="30"/>
      <c r="G472" s="31"/>
      <c r="H472" s="42"/>
      <c r="I472" s="30"/>
    </row>
  </sheetData>
  <autoFilter ref="A1:I72" xr:uid="{3CDA65DE-43F7-4193-821C-7F2F3FEC0517}"/>
  <mergeCells count="20">
    <mergeCell ref="C64:C68"/>
    <mergeCell ref="D64:D68"/>
    <mergeCell ref="G64:G68"/>
    <mergeCell ref="H64:H68"/>
    <mergeCell ref="I64:I68"/>
    <mergeCell ref="I58:I60"/>
    <mergeCell ref="C50:C52"/>
    <mergeCell ref="D50:D52"/>
    <mergeCell ref="I30:I36"/>
    <mergeCell ref="I50:I52"/>
    <mergeCell ref="G50:G52"/>
    <mergeCell ref="H50:H52"/>
    <mergeCell ref="C58:C60"/>
    <mergeCell ref="D58:D60"/>
    <mergeCell ref="G58:G60"/>
    <mergeCell ref="H58:H60"/>
    <mergeCell ref="D30:D36"/>
    <mergeCell ref="C30:C36"/>
    <mergeCell ref="G30:G36"/>
    <mergeCell ref="H30:H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66416-16FE-468C-8090-481B3DE714B9}">
  <dimension ref="A1:K145"/>
  <sheetViews>
    <sheetView zoomScale="85" zoomScaleNormal="85" workbookViewId="0">
      <selection activeCell="J1" sqref="J1"/>
    </sheetView>
  </sheetViews>
  <sheetFormatPr defaultColWidth="9.15234375" defaultRowHeight="14.6" x14ac:dyDescent="0.4"/>
  <cols>
    <col min="1" max="1" width="7.69140625" bestFit="1" customWidth="1"/>
    <col min="2" max="2" width="17.4609375" bestFit="1" customWidth="1"/>
    <col min="3" max="3" width="32.15234375" bestFit="1" customWidth="1"/>
    <col min="4" max="4" width="14.07421875" style="112" customWidth="1"/>
    <col min="5" max="5" width="46.4609375" bestFit="1" customWidth="1"/>
    <col min="6" max="6" width="12.4609375" style="112" customWidth="1"/>
    <col min="7" max="8" width="11.69140625" bestFit="1" customWidth="1"/>
    <col min="9" max="9" width="112.84375" style="114" customWidth="1"/>
    <col min="10" max="10" width="15.3828125" customWidth="1"/>
    <col min="12" max="16384" width="9.15234375" style="273"/>
  </cols>
  <sheetData>
    <row r="1" spans="1:10" x14ac:dyDescent="0.4">
      <c r="A1" s="176" t="s">
        <v>10</v>
      </c>
      <c r="B1" s="106" t="s">
        <v>11</v>
      </c>
      <c r="C1" s="8" t="s">
        <v>12</v>
      </c>
      <c r="D1" s="106" t="s">
        <v>13</v>
      </c>
      <c r="E1" s="8" t="s">
        <v>14</v>
      </c>
      <c r="F1" s="8" t="s">
        <v>237</v>
      </c>
      <c r="G1" s="8" t="s">
        <v>16</v>
      </c>
      <c r="H1" s="106" t="s">
        <v>17</v>
      </c>
      <c r="I1" s="8" t="s">
        <v>18</v>
      </c>
      <c r="J1" s="39" t="s">
        <v>231</v>
      </c>
    </row>
    <row r="2" spans="1:10" ht="15.75" customHeight="1" x14ac:dyDescent="0.4">
      <c r="A2" s="73" t="s">
        <v>238</v>
      </c>
      <c r="B2" s="73" t="s">
        <v>20</v>
      </c>
      <c r="C2" s="73" t="s">
        <v>239</v>
      </c>
      <c r="D2" s="132" t="s">
        <v>22</v>
      </c>
      <c r="E2" s="73" t="s">
        <v>677</v>
      </c>
      <c r="F2" s="78"/>
      <c r="G2" s="73"/>
      <c r="H2" s="73"/>
      <c r="I2" s="336" t="s">
        <v>617</v>
      </c>
      <c r="J2" s="292" t="s">
        <v>222</v>
      </c>
    </row>
    <row r="3" spans="1:10" ht="15.75" customHeight="1" x14ac:dyDescent="0.4">
      <c r="A3" s="73" t="str">
        <f t="shared" ref="A3:A75" si="0">IF(C3=C2,A2,REPLACE(A2,LEN(A2)-LEN((RIGHT(A2,3)*1+1)*1)+1,LEN((RIGHT(A2,3)*1+1)*1),RIGHT(A2,3)*1+1))</f>
        <v>CE001</v>
      </c>
      <c r="B3" s="73" t="s">
        <v>20</v>
      </c>
      <c r="C3" s="73" t="s">
        <v>239</v>
      </c>
      <c r="D3" s="132" t="s">
        <v>23</v>
      </c>
      <c r="E3" s="73" t="s">
        <v>678</v>
      </c>
      <c r="F3" s="78"/>
      <c r="G3" s="73"/>
      <c r="H3" s="73"/>
      <c r="I3" s="336"/>
      <c r="J3" s="293"/>
    </row>
    <row r="4" spans="1:10" ht="15.75" customHeight="1" x14ac:dyDescent="0.4">
      <c r="A4" s="73" t="str">
        <f t="shared" si="0"/>
        <v>CE001</v>
      </c>
      <c r="B4" s="73" t="s">
        <v>20</v>
      </c>
      <c r="C4" s="73" t="s">
        <v>239</v>
      </c>
      <c r="D4" s="132" t="s">
        <v>25</v>
      </c>
      <c r="E4" s="73" t="s">
        <v>679</v>
      </c>
      <c r="F4" s="78"/>
      <c r="G4" s="73"/>
      <c r="H4" s="73"/>
      <c r="I4" s="336"/>
      <c r="J4" s="293"/>
    </row>
    <row r="5" spans="1:10" ht="15.75" customHeight="1" x14ac:dyDescent="0.4">
      <c r="A5" s="73" t="str">
        <f t="shared" si="0"/>
        <v>CE001</v>
      </c>
      <c r="B5" s="73" t="s">
        <v>20</v>
      </c>
      <c r="C5" s="73" t="s">
        <v>239</v>
      </c>
      <c r="D5" s="134" t="s">
        <v>27</v>
      </c>
      <c r="E5" s="73" t="s">
        <v>680</v>
      </c>
      <c r="F5" s="99"/>
      <c r="G5" s="76"/>
      <c r="H5" s="76"/>
      <c r="I5" s="334"/>
      <c r="J5" s="294"/>
    </row>
    <row r="6" spans="1:10" ht="15.75" customHeight="1" x14ac:dyDescent="0.4">
      <c r="A6" s="48" t="str">
        <f t="shared" si="0"/>
        <v>CE002</v>
      </c>
      <c r="B6" s="48" t="s">
        <v>20</v>
      </c>
      <c r="C6" s="48" t="s">
        <v>240</v>
      </c>
      <c r="D6" s="96" t="s">
        <v>22</v>
      </c>
      <c r="E6" s="48" t="s">
        <v>681</v>
      </c>
      <c r="F6" s="107"/>
      <c r="G6" s="48"/>
      <c r="H6" s="48"/>
      <c r="I6" s="335" t="s">
        <v>618</v>
      </c>
      <c r="J6" s="290" t="s">
        <v>222</v>
      </c>
    </row>
    <row r="7" spans="1:10" ht="15.75" customHeight="1" x14ac:dyDescent="0.4">
      <c r="A7" s="51" t="str">
        <f t="shared" si="0"/>
        <v>CE002</v>
      </c>
      <c r="B7" s="51" t="s">
        <v>20</v>
      </c>
      <c r="C7" s="51" t="s">
        <v>240</v>
      </c>
      <c r="D7" s="82" t="s">
        <v>23</v>
      </c>
      <c r="E7" s="51" t="s">
        <v>682</v>
      </c>
      <c r="F7" s="108"/>
      <c r="G7" s="51"/>
      <c r="H7" s="51"/>
      <c r="I7" s="335"/>
      <c r="J7" s="312"/>
    </row>
    <row r="8" spans="1:10" ht="15.75" customHeight="1" x14ac:dyDescent="0.4">
      <c r="A8" s="51" t="str">
        <f t="shared" si="0"/>
        <v>CE002</v>
      </c>
      <c r="B8" s="51" t="s">
        <v>20</v>
      </c>
      <c r="C8" s="51" t="s">
        <v>240</v>
      </c>
      <c r="D8" s="82" t="s">
        <v>25</v>
      </c>
      <c r="E8" s="51" t="s">
        <v>683</v>
      </c>
      <c r="F8" s="108"/>
      <c r="G8" s="51"/>
      <c r="H8" s="51"/>
      <c r="I8" s="335"/>
      <c r="J8" s="312"/>
    </row>
    <row r="9" spans="1:10" ht="15.75" customHeight="1" x14ac:dyDescent="0.4">
      <c r="A9" s="51" t="str">
        <f t="shared" si="0"/>
        <v>CE002</v>
      </c>
      <c r="B9" s="51" t="s">
        <v>20</v>
      </c>
      <c r="C9" s="51" t="s">
        <v>240</v>
      </c>
      <c r="D9" s="82" t="s">
        <v>27</v>
      </c>
      <c r="E9" s="51" t="s">
        <v>684</v>
      </c>
      <c r="F9" s="108"/>
      <c r="G9" s="51">
        <v>2020</v>
      </c>
      <c r="H9" s="51"/>
      <c r="I9" s="335"/>
      <c r="J9" s="312"/>
    </row>
    <row r="10" spans="1:10" ht="15.75" customHeight="1" x14ac:dyDescent="0.4">
      <c r="A10" s="51" t="str">
        <f t="shared" si="0"/>
        <v>CE002</v>
      </c>
      <c r="B10" s="51" t="s">
        <v>20</v>
      </c>
      <c r="C10" s="51" t="s">
        <v>240</v>
      </c>
      <c r="D10" s="82" t="s">
        <v>28</v>
      </c>
      <c r="E10" s="51" t="s">
        <v>685</v>
      </c>
      <c r="F10" s="108"/>
      <c r="G10" s="51">
        <v>2030</v>
      </c>
      <c r="H10" s="51"/>
      <c r="I10" s="335"/>
      <c r="J10" s="291"/>
    </row>
    <row r="11" spans="1:10" ht="15.75" customHeight="1" x14ac:dyDescent="0.4">
      <c r="A11" s="58" t="str">
        <f t="shared" si="0"/>
        <v>CE003</v>
      </c>
      <c r="B11" s="58" t="s">
        <v>20</v>
      </c>
      <c r="C11" s="58" t="s">
        <v>241</v>
      </c>
      <c r="D11" s="85" t="s">
        <v>22</v>
      </c>
      <c r="E11" s="128" t="s">
        <v>686</v>
      </c>
      <c r="F11" s="109"/>
      <c r="G11" s="58"/>
      <c r="H11" s="58">
        <v>2017</v>
      </c>
      <c r="I11" s="334" t="s">
        <v>619</v>
      </c>
      <c r="J11" s="292" t="s">
        <v>222</v>
      </c>
    </row>
    <row r="12" spans="1:10" ht="15.75" customHeight="1" x14ac:dyDescent="0.4">
      <c r="A12" s="135" t="str">
        <f t="shared" si="0"/>
        <v>CE003</v>
      </c>
      <c r="B12" s="135" t="s">
        <v>20</v>
      </c>
      <c r="C12" s="135" t="s">
        <v>241</v>
      </c>
      <c r="D12" s="132" t="s">
        <v>23</v>
      </c>
      <c r="E12" s="135" t="s">
        <v>687</v>
      </c>
      <c r="F12" s="125"/>
      <c r="G12" s="135">
        <v>2018</v>
      </c>
      <c r="H12" s="135">
        <v>2022</v>
      </c>
      <c r="I12" s="334"/>
      <c r="J12" s="293"/>
    </row>
    <row r="13" spans="1:10" ht="15.75" customHeight="1" x14ac:dyDescent="0.4">
      <c r="A13" s="130" t="str">
        <f t="shared" si="0"/>
        <v>CE003</v>
      </c>
      <c r="B13" s="130" t="s">
        <v>20</v>
      </c>
      <c r="C13" s="130" t="s">
        <v>241</v>
      </c>
      <c r="D13" s="129" t="s">
        <v>25</v>
      </c>
      <c r="E13" s="135" t="s">
        <v>688</v>
      </c>
      <c r="F13" s="125"/>
      <c r="G13" s="130"/>
      <c r="H13" s="130">
        <v>2022</v>
      </c>
      <c r="I13" s="334"/>
      <c r="J13" s="293"/>
    </row>
    <row r="14" spans="1:10" ht="15.75" customHeight="1" x14ac:dyDescent="0.4">
      <c r="A14" s="73" t="str">
        <f t="shared" si="0"/>
        <v>CE003</v>
      </c>
      <c r="B14" s="73" t="s">
        <v>20</v>
      </c>
      <c r="C14" s="73" t="s">
        <v>241</v>
      </c>
      <c r="D14" s="79" t="s">
        <v>27</v>
      </c>
      <c r="E14" s="73" t="s">
        <v>689</v>
      </c>
      <c r="F14" s="78" t="s">
        <v>31</v>
      </c>
      <c r="G14" s="73"/>
      <c r="H14" s="73"/>
      <c r="I14" s="334"/>
      <c r="J14" s="293"/>
    </row>
    <row r="15" spans="1:10" ht="15.75" customHeight="1" x14ac:dyDescent="0.4">
      <c r="A15" s="73" t="str">
        <f t="shared" si="0"/>
        <v>CE003</v>
      </c>
      <c r="B15" s="73" t="s">
        <v>20</v>
      </c>
      <c r="C15" s="73" t="s">
        <v>241</v>
      </c>
      <c r="D15" s="79" t="s">
        <v>28</v>
      </c>
      <c r="E15" s="73" t="s">
        <v>690</v>
      </c>
      <c r="F15" s="78" t="s">
        <v>31</v>
      </c>
      <c r="G15" s="73"/>
      <c r="H15" s="73"/>
      <c r="I15" s="334"/>
      <c r="J15" s="293"/>
    </row>
    <row r="16" spans="1:10" ht="15.75" customHeight="1" x14ac:dyDescent="0.4">
      <c r="A16" s="76" t="str">
        <f t="shared" si="0"/>
        <v>CE003</v>
      </c>
      <c r="B16" s="76" t="s">
        <v>20</v>
      </c>
      <c r="C16" s="76" t="s">
        <v>241</v>
      </c>
      <c r="D16" s="86" t="s">
        <v>30</v>
      </c>
      <c r="E16" s="159" t="s">
        <v>691</v>
      </c>
      <c r="F16" s="99" t="s">
        <v>31</v>
      </c>
      <c r="G16" s="76">
        <v>2023</v>
      </c>
      <c r="H16" s="76"/>
      <c r="I16" s="288"/>
      <c r="J16" s="294"/>
    </row>
    <row r="17" spans="1:10" ht="15.75" customHeight="1" x14ac:dyDescent="0.4">
      <c r="A17" s="147" t="str">
        <f t="shared" si="0"/>
        <v>CE004</v>
      </c>
      <c r="B17" s="147" t="s">
        <v>20</v>
      </c>
      <c r="C17" s="147" t="s">
        <v>21</v>
      </c>
      <c r="D17" s="149" t="s">
        <v>22</v>
      </c>
      <c r="E17" s="147" t="s">
        <v>621</v>
      </c>
      <c r="F17" s="107"/>
      <c r="G17" s="147"/>
      <c r="H17" s="147"/>
      <c r="I17" s="335" t="s">
        <v>607</v>
      </c>
      <c r="J17" s="290" t="s">
        <v>222</v>
      </c>
    </row>
    <row r="18" spans="1:10" ht="15.75" customHeight="1" x14ac:dyDescent="0.4">
      <c r="A18" s="227" t="str">
        <f t="shared" si="0"/>
        <v>CE004</v>
      </c>
      <c r="B18" s="227" t="s">
        <v>20</v>
      </c>
      <c r="C18" s="227" t="s">
        <v>21</v>
      </c>
      <c r="D18" s="226" t="s">
        <v>23</v>
      </c>
      <c r="E18" s="227" t="s">
        <v>26</v>
      </c>
      <c r="F18" s="108"/>
      <c r="G18" s="227"/>
      <c r="H18" s="227"/>
      <c r="I18" s="335"/>
      <c r="J18" s="312"/>
    </row>
    <row r="19" spans="1:10" ht="15.75" customHeight="1" x14ac:dyDescent="0.4">
      <c r="A19" s="227" t="str">
        <f t="shared" si="0"/>
        <v>CE004</v>
      </c>
      <c r="B19" s="227" t="s">
        <v>20</v>
      </c>
      <c r="C19" s="227" t="s">
        <v>21</v>
      </c>
      <c r="D19" s="226" t="s">
        <v>25</v>
      </c>
      <c r="E19" s="227" t="s">
        <v>221</v>
      </c>
      <c r="F19" s="108"/>
      <c r="G19" s="227"/>
      <c r="H19" s="227"/>
      <c r="I19" s="335"/>
      <c r="J19" s="312"/>
    </row>
    <row r="20" spans="1:10" ht="15.75" customHeight="1" x14ac:dyDescent="0.4">
      <c r="A20" s="227" t="str">
        <f t="shared" si="0"/>
        <v>CE004</v>
      </c>
      <c r="B20" s="227" t="s">
        <v>20</v>
      </c>
      <c r="C20" s="227" t="s">
        <v>21</v>
      </c>
      <c r="D20" s="226" t="s">
        <v>27</v>
      </c>
      <c r="E20" s="227" t="s">
        <v>622</v>
      </c>
      <c r="F20" s="108"/>
      <c r="G20" s="227"/>
      <c r="H20" s="227"/>
      <c r="I20" s="335"/>
      <c r="J20" s="312"/>
    </row>
    <row r="21" spans="1:10" ht="15.75" customHeight="1" x14ac:dyDescent="0.4">
      <c r="A21" s="227" t="str">
        <f t="shared" si="0"/>
        <v>CE004</v>
      </c>
      <c r="B21" s="227" t="s">
        <v>20</v>
      </c>
      <c r="C21" s="227" t="s">
        <v>21</v>
      </c>
      <c r="D21" s="226" t="s">
        <v>28</v>
      </c>
      <c r="E21" s="227" t="s">
        <v>623</v>
      </c>
      <c r="F21" s="108"/>
      <c r="G21" s="227"/>
      <c r="H21" s="227"/>
      <c r="I21" s="335"/>
      <c r="J21" s="312"/>
    </row>
    <row r="22" spans="1:10" ht="15.75" customHeight="1" x14ac:dyDescent="0.4">
      <c r="A22" s="227" t="str">
        <f t="shared" si="0"/>
        <v>CE004</v>
      </c>
      <c r="B22" s="227" t="s">
        <v>20</v>
      </c>
      <c r="C22" s="227" t="s">
        <v>21</v>
      </c>
      <c r="D22" s="226" t="s">
        <v>30</v>
      </c>
      <c r="E22" s="227" t="s">
        <v>624</v>
      </c>
      <c r="F22" s="108"/>
      <c r="G22" s="227"/>
      <c r="H22" s="227"/>
      <c r="I22" s="335"/>
      <c r="J22" s="312"/>
    </row>
    <row r="23" spans="1:10" ht="15.75" customHeight="1" x14ac:dyDescent="0.4">
      <c r="A23" s="227" t="str">
        <f t="shared" si="0"/>
        <v>CE004</v>
      </c>
      <c r="B23" s="227" t="s">
        <v>20</v>
      </c>
      <c r="C23" s="227" t="s">
        <v>21</v>
      </c>
      <c r="D23" s="226" t="s">
        <v>43</v>
      </c>
      <c r="E23" s="227" t="s">
        <v>625</v>
      </c>
      <c r="F23" s="108" t="s">
        <v>31</v>
      </c>
      <c r="G23" s="227"/>
      <c r="H23" s="227"/>
      <c r="I23" s="335"/>
      <c r="J23" s="291"/>
    </row>
    <row r="24" spans="1:10" ht="15.75" customHeight="1" x14ac:dyDescent="0.4">
      <c r="A24" s="128" t="str">
        <f t="shared" si="0"/>
        <v>CE005</v>
      </c>
      <c r="B24" s="128" t="s">
        <v>20</v>
      </c>
      <c r="C24" s="128" t="s">
        <v>32</v>
      </c>
      <c r="D24" s="229" t="s">
        <v>22</v>
      </c>
      <c r="E24" s="128" t="s">
        <v>177</v>
      </c>
      <c r="F24" s="109"/>
      <c r="G24" s="128"/>
      <c r="H24" s="128"/>
      <c r="I24" s="334" t="s">
        <v>609</v>
      </c>
      <c r="J24" s="292" t="s">
        <v>222</v>
      </c>
    </row>
    <row r="25" spans="1:10" ht="15.75" customHeight="1" x14ac:dyDescent="0.4">
      <c r="A25" s="236" t="str">
        <f t="shared" si="0"/>
        <v>CE005</v>
      </c>
      <c r="B25" s="236" t="s">
        <v>20</v>
      </c>
      <c r="C25" s="236" t="s">
        <v>32</v>
      </c>
      <c r="D25" s="230" t="s">
        <v>23</v>
      </c>
      <c r="E25" s="236" t="s">
        <v>175</v>
      </c>
      <c r="F25" s="125"/>
      <c r="G25" s="236"/>
      <c r="H25" s="236"/>
      <c r="I25" s="334"/>
      <c r="J25" s="293"/>
    </row>
    <row r="26" spans="1:10" ht="15.75" customHeight="1" x14ac:dyDescent="0.4">
      <c r="A26" s="236" t="str">
        <f t="shared" si="0"/>
        <v>CE005</v>
      </c>
      <c r="B26" s="236" t="s">
        <v>20</v>
      </c>
      <c r="C26" s="236" t="s">
        <v>32</v>
      </c>
      <c r="D26" s="230" t="s">
        <v>25</v>
      </c>
      <c r="E26" s="236" t="s">
        <v>626</v>
      </c>
      <c r="F26" s="125"/>
      <c r="G26" s="236"/>
      <c r="H26" s="236"/>
      <c r="I26" s="334"/>
      <c r="J26" s="293"/>
    </row>
    <row r="27" spans="1:10" ht="15.75" customHeight="1" x14ac:dyDescent="0.4">
      <c r="A27" s="236" t="str">
        <f t="shared" si="0"/>
        <v>CE005</v>
      </c>
      <c r="B27" s="236" t="s">
        <v>20</v>
      </c>
      <c r="C27" s="236" t="s">
        <v>32</v>
      </c>
      <c r="D27" s="230" t="s">
        <v>27</v>
      </c>
      <c r="E27" s="236" t="s">
        <v>627</v>
      </c>
      <c r="F27" s="216"/>
      <c r="G27" s="236"/>
      <c r="H27" s="236"/>
      <c r="I27" s="334"/>
      <c r="J27" s="293"/>
    </row>
    <row r="28" spans="1:10" ht="15.75" customHeight="1" x14ac:dyDescent="0.4">
      <c r="A28" s="236" t="str">
        <f t="shared" si="0"/>
        <v>CE005</v>
      </c>
      <c r="B28" s="236" t="s">
        <v>20</v>
      </c>
      <c r="C28" s="236" t="s">
        <v>32</v>
      </c>
      <c r="D28" s="230" t="s">
        <v>28</v>
      </c>
      <c r="E28" s="236" t="s">
        <v>176</v>
      </c>
      <c r="F28" s="216"/>
      <c r="G28" s="236"/>
      <c r="H28" s="236"/>
      <c r="I28" s="334"/>
      <c r="J28" s="293"/>
    </row>
    <row r="29" spans="1:10" ht="15.75" customHeight="1" x14ac:dyDescent="0.4">
      <c r="A29" s="237" t="str">
        <f t="shared" si="0"/>
        <v>CE005</v>
      </c>
      <c r="B29" s="237" t="s">
        <v>20</v>
      </c>
      <c r="C29" s="237" t="s">
        <v>32</v>
      </c>
      <c r="D29" s="231" t="s">
        <v>30</v>
      </c>
      <c r="E29" s="237" t="s">
        <v>581</v>
      </c>
      <c r="F29" s="215" t="s">
        <v>31</v>
      </c>
      <c r="G29" s="237"/>
      <c r="H29" s="237"/>
      <c r="I29" s="288"/>
      <c r="J29" s="294"/>
    </row>
    <row r="30" spans="1:10" ht="15.75" customHeight="1" x14ac:dyDescent="0.4">
      <c r="A30" s="51" t="str">
        <f t="shared" si="0"/>
        <v>CE006</v>
      </c>
      <c r="B30" s="51" t="s">
        <v>20</v>
      </c>
      <c r="C30" s="51" t="s">
        <v>243</v>
      </c>
      <c r="D30" s="82" t="s">
        <v>22</v>
      </c>
      <c r="E30" s="133" t="s">
        <v>692</v>
      </c>
      <c r="F30" s="52"/>
      <c r="G30" s="51"/>
      <c r="H30" s="51"/>
      <c r="I30" s="302" t="s">
        <v>619</v>
      </c>
      <c r="J30" s="290" t="s">
        <v>223</v>
      </c>
    </row>
    <row r="31" spans="1:10" ht="15.75" customHeight="1" x14ac:dyDescent="0.4">
      <c r="A31" s="51" t="str">
        <f t="shared" si="0"/>
        <v>CE006</v>
      </c>
      <c r="B31" s="51" t="s">
        <v>20</v>
      </c>
      <c r="C31" s="51" t="s">
        <v>243</v>
      </c>
      <c r="D31" s="82" t="s">
        <v>23</v>
      </c>
      <c r="E31" s="133" t="s">
        <v>242</v>
      </c>
      <c r="F31" s="52"/>
      <c r="G31" s="51"/>
      <c r="H31" s="51"/>
      <c r="I31" s="307"/>
      <c r="J31" s="312"/>
    </row>
    <row r="32" spans="1:10" ht="15.75" customHeight="1" x14ac:dyDescent="0.4">
      <c r="A32" s="51" t="str">
        <f t="shared" si="0"/>
        <v>CE006</v>
      </c>
      <c r="B32" s="51" t="s">
        <v>20</v>
      </c>
      <c r="C32" s="51" t="s">
        <v>243</v>
      </c>
      <c r="D32" s="82" t="s">
        <v>25</v>
      </c>
      <c r="E32" s="133" t="s">
        <v>244</v>
      </c>
      <c r="F32" s="52"/>
      <c r="G32" s="51"/>
      <c r="H32" s="51"/>
      <c r="I32" s="307"/>
      <c r="J32" s="291"/>
    </row>
    <row r="33" spans="1:10" ht="15.75" customHeight="1" x14ac:dyDescent="0.4">
      <c r="A33" s="128" t="str">
        <f t="shared" si="0"/>
        <v>CE007</v>
      </c>
      <c r="B33" s="128" t="s">
        <v>33</v>
      </c>
      <c r="C33" s="128" t="s">
        <v>36</v>
      </c>
      <c r="D33" s="160" t="s">
        <v>22</v>
      </c>
      <c r="E33" s="128" t="s">
        <v>34</v>
      </c>
      <c r="F33" s="84"/>
      <c r="G33" s="128"/>
      <c r="H33" s="128"/>
      <c r="I33" s="211" t="s">
        <v>37</v>
      </c>
      <c r="J33" s="84" t="s">
        <v>223</v>
      </c>
    </row>
    <row r="34" spans="1:10" ht="15.75" customHeight="1" x14ac:dyDescent="0.4">
      <c r="A34" s="147" t="str">
        <f t="shared" si="0"/>
        <v>CE008</v>
      </c>
      <c r="B34" s="147" t="s">
        <v>132</v>
      </c>
      <c r="C34" s="147" t="s">
        <v>132</v>
      </c>
      <c r="D34" s="154" t="s">
        <v>22</v>
      </c>
      <c r="E34" s="147" t="s">
        <v>693</v>
      </c>
      <c r="F34" s="49"/>
      <c r="G34" s="147"/>
      <c r="H34" s="147"/>
      <c r="I34" s="340" t="s">
        <v>245</v>
      </c>
      <c r="J34" s="290" t="s">
        <v>222</v>
      </c>
    </row>
    <row r="35" spans="1:10" ht="15.75" customHeight="1" x14ac:dyDescent="0.4">
      <c r="A35" s="148" t="str">
        <f t="shared" si="0"/>
        <v>CE008</v>
      </c>
      <c r="B35" s="148" t="s">
        <v>132</v>
      </c>
      <c r="C35" s="148" t="s">
        <v>132</v>
      </c>
      <c r="D35" s="156" t="s">
        <v>23</v>
      </c>
      <c r="E35" s="148" t="s">
        <v>694</v>
      </c>
      <c r="F35" s="98"/>
      <c r="G35" s="148"/>
      <c r="H35" s="148"/>
      <c r="I35" s="340"/>
      <c r="J35" s="291"/>
    </row>
    <row r="36" spans="1:10" ht="15.75" customHeight="1" x14ac:dyDescent="0.4">
      <c r="A36" s="128" t="str">
        <f t="shared" si="0"/>
        <v>CE009</v>
      </c>
      <c r="B36" s="128" t="s">
        <v>38</v>
      </c>
      <c r="C36" s="128" t="s">
        <v>218</v>
      </c>
      <c r="D36" s="160" t="s">
        <v>22</v>
      </c>
      <c r="E36" s="128" t="s">
        <v>635</v>
      </c>
      <c r="F36" s="84"/>
      <c r="G36" s="128"/>
      <c r="H36" s="128"/>
      <c r="I36" s="339" t="s">
        <v>620</v>
      </c>
      <c r="J36" s="292" t="s">
        <v>222</v>
      </c>
    </row>
    <row r="37" spans="1:10" ht="15.75" customHeight="1" x14ac:dyDescent="0.4">
      <c r="A37" s="158" t="str">
        <f t="shared" si="0"/>
        <v>CE009</v>
      </c>
      <c r="B37" s="158" t="s">
        <v>38</v>
      </c>
      <c r="C37" s="158" t="s">
        <v>218</v>
      </c>
      <c r="D37" s="157" t="s">
        <v>23</v>
      </c>
      <c r="E37" s="158" t="s">
        <v>583</v>
      </c>
      <c r="F37" s="78"/>
      <c r="G37" s="158"/>
      <c r="H37" s="158"/>
      <c r="I37" s="339"/>
      <c r="J37" s="293"/>
    </row>
    <row r="38" spans="1:10" ht="15.75" customHeight="1" x14ac:dyDescent="0.4">
      <c r="A38" s="158" t="str">
        <f t="shared" si="0"/>
        <v>CE009</v>
      </c>
      <c r="B38" s="158" t="s">
        <v>38</v>
      </c>
      <c r="C38" s="158" t="s">
        <v>218</v>
      </c>
      <c r="D38" s="157" t="s">
        <v>25</v>
      </c>
      <c r="E38" s="158" t="s">
        <v>246</v>
      </c>
      <c r="F38" s="78" t="s">
        <v>31</v>
      </c>
      <c r="G38" s="158"/>
      <c r="H38" s="158"/>
      <c r="I38" s="339"/>
      <c r="J38" s="293"/>
    </row>
    <row r="39" spans="1:10" ht="15.75" customHeight="1" x14ac:dyDescent="0.4">
      <c r="A39" s="158" t="str">
        <f t="shared" si="0"/>
        <v>CE009</v>
      </c>
      <c r="B39" s="158" t="s">
        <v>38</v>
      </c>
      <c r="C39" s="158" t="s">
        <v>218</v>
      </c>
      <c r="D39" s="157" t="s">
        <v>27</v>
      </c>
      <c r="E39" s="158" t="s">
        <v>584</v>
      </c>
      <c r="F39" s="78"/>
      <c r="G39" s="158"/>
      <c r="H39" s="158"/>
      <c r="I39" s="339"/>
      <c r="J39" s="293"/>
    </row>
    <row r="40" spans="1:10" ht="15.75" customHeight="1" x14ac:dyDescent="0.4">
      <c r="A40" s="158" t="str">
        <f t="shared" si="0"/>
        <v>CE009</v>
      </c>
      <c r="B40" s="158" t="s">
        <v>38</v>
      </c>
      <c r="C40" s="158" t="s">
        <v>218</v>
      </c>
      <c r="D40" s="157" t="s">
        <v>28</v>
      </c>
      <c r="E40" s="158" t="s">
        <v>695</v>
      </c>
      <c r="F40" s="78"/>
      <c r="G40" s="158"/>
      <c r="H40" s="158"/>
      <c r="I40" s="339"/>
      <c r="J40" s="294"/>
    </row>
    <row r="41" spans="1:10" ht="15.75" customHeight="1" x14ac:dyDescent="0.4">
      <c r="A41" s="147" t="str">
        <f t="shared" si="0"/>
        <v>CE010</v>
      </c>
      <c r="B41" s="147" t="s">
        <v>41</v>
      </c>
      <c r="C41" s="147" t="s">
        <v>173</v>
      </c>
      <c r="D41" s="154" t="s">
        <v>22</v>
      </c>
      <c r="E41" s="147" t="s">
        <v>696</v>
      </c>
      <c r="F41" s="49"/>
      <c r="G41" s="147"/>
      <c r="H41" s="147">
        <v>2019</v>
      </c>
      <c r="I41" s="340" t="s">
        <v>168</v>
      </c>
      <c r="J41" s="290" t="s">
        <v>222</v>
      </c>
    </row>
    <row r="42" spans="1:10" ht="15.75" customHeight="1" x14ac:dyDescent="0.4">
      <c r="A42" s="161" t="str">
        <f t="shared" si="0"/>
        <v>CE010</v>
      </c>
      <c r="B42" s="161" t="s">
        <v>41</v>
      </c>
      <c r="C42" s="161" t="s">
        <v>173</v>
      </c>
      <c r="D42" s="155" t="s">
        <v>23</v>
      </c>
      <c r="E42" s="161" t="s">
        <v>42</v>
      </c>
      <c r="F42" s="52"/>
      <c r="G42" s="161">
        <v>2020</v>
      </c>
      <c r="H42" s="161"/>
      <c r="I42" s="340"/>
      <c r="J42" s="312"/>
    </row>
    <row r="43" spans="1:10" ht="15.75" customHeight="1" x14ac:dyDescent="0.4">
      <c r="A43" s="161" t="str">
        <f t="shared" si="0"/>
        <v>CE010</v>
      </c>
      <c r="B43" s="161" t="s">
        <v>41</v>
      </c>
      <c r="C43" s="161" t="s">
        <v>173</v>
      </c>
      <c r="D43" s="155" t="s">
        <v>25</v>
      </c>
      <c r="E43" s="161" t="s">
        <v>697</v>
      </c>
      <c r="F43" s="52"/>
      <c r="G43" s="161"/>
      <c r="H43" s="161"/>
      <c r="I43" s="340"/>
      <c r="J43" s="312"/>
    </row>
    <row r="44" spans="1:10" ht="15.75" customHeight="1" x14ac:dyDescent="0.4">
      <c r="A44" s="161" t="str">
        <f t="shared" si="0"/>
        <v>CE010</v>
      </c>
      <c r="B44" s="161" t="s">
        <v>41</v>
      </c>
      <c r="C44" s="161" t="s">
        <v>173</v>
      </c>
      <c r="D44" s="155" t="s">
        <v>27</v>
      </c>
      <c r="E44" s="161" t="s">
        <v>159</v>
      </c>
      <c r="F44" s="52"/>
      <c r="G44" s="161"/>
      <c r="H44" s="161">
        <v>2024</v>
      </c>
      <c r="I44" s="340"/>
      <c r="J44" s="312"/>
    </row>
    <row r="45" spans="1:10" ht="15.75" customHeight="1" x14ac:dyDescent="0.4">
      <c r="A45" s="161" t="str">
        <f t="shared" si="0"/>
        <v>CE010</v>
      </c>
      <c r="B45" s="161" t="s">
        <v>41</v>
      </c>
      <c r="C45" s="161" t="s">
        <v>173</v>
      </c>
      <c r="D45" s="155" t="s">
        <v>28</v>
      </c>
      <c r="E45" s="161" t="s">
        <v>160</v>
      </c>
      <c r="F45" s="52" t="s">
        <v>31</v>
      </c>
      <c r="G45" s="161">
        <v>2025</v>
      </c>
      <c r="H45" s="161">
        <v>2029</v>
      </c>
      <c r="I45" s="340"/>
      <c r="J45" s="312"/>
    </row>
    <row r="46" spans="1:10" ht="15.75" customHeight="1" x14ac:dyDescent="0.4">
      <c r="A46" s="148" t="str">
        <f t="shared" si="0"/>
        <v>CE010</v>
      </c>
      <c r="B46" s="148" t="s">
        <v>41</v>
      </c>
      <c r="C46" s="148" t="s">
        <v>173</v>
      </c>
      <c r="D46" s="156" t="s">
        <v>30</v>
      </c>
      <c r="E46" s="148" t="s">
        <v>161</v>
      </c>
      <c r="F46" s="98" t="s">
        <v>31</v>
      </c>
      <c r="G46" s="148">
        <v>2030</v>
      </c>
      <c r="H46" s="148"/>
      <c r="I46" s="340"/>
      <c r="J46" s="291"/>
    </row>
    <row r="47" spans="1:10" ht="15.75" customHeight="1" x14ac:dyDescent="0.4">
      <c r="A47" s="158" t="str">
        <f t="shared" si="0"/>
        <v>CE011</v>
      </c>
      <c r="B47" s="158" t="s">
        <v>41</v>
      </c>
      <c r="C47" s="158" t="s">
        <v>174</v>
      </c>
      <c r="D47" s="157" t="s">
        <v>22</v>
      </c>
      <c r="E47" s="158" t="s">
        <v>698</v>
      </c>
      <c r="F47" s="78"/>
      <c r="G47" s="158"/>
      <c r="H47" s="158"/>
      <c r="I47" s="288" t="s">
        <v>169</v>
      </c>
      <c r="J47" s="292" t="s">
        <v>222</v>
      </c>
    </row>
    <row r="48" spans="1:10" ht="15.75" customHeight="1" x14ac:dyDescent="0.4">
      <c r="A48" s="158" t="str">
        <f t="shared" si="0"/>
        <v>CE011</v>
      </c>
      <c r="B48" s="158" t="s">
        <v>41</v>
      </c>
      <c r="C48" s="158" t="s">
        <v>174</v>
      </c>
      <c r="D48" s="157" t="s">
        <v>23</v>
      </c>
      <c r="E48" s="158" t="s">
        <v>699</v>
      </c>
      <c r="F48" s="78"/>
      <c r="G48" s="158"/>
      <c r="H48" s="158"/>
      <c r="I48" s="289"/>
      <c r="J48" s="293"/>
    </row>
    <row r="49" spans="1:10" ht="15.75" customHeight="1" x14ac:dyDescent="0.4">
      <c r="A49" s="236" t="str">
        <f t="shared" si="0"/>
        <v>CE011</v>
      </c>
      <c r="B49" s="236" t="s">
        <v>41</v>
      </c>
      <c r="C49" s="236" t="s">
        <v>174</v>
      </c>
      <c r="D49" s="230" t="s">
        <v>25</v>
      </c>
      <c r="E49" s="236" t="s">
        <v>697</v>
      </c>
      <c r="F49" s="216"/>
      <c r="G49" s="236"/>
      <c r="H49" s="236"/>
      <c r="I49" s="289"/>
      <c r="J49" s="293"/>
    </row>
    <row r="50" spans="1:10" ht="15.75" customHeight="1" x14ac:dyDescent="0.4">
      <c r="A50" s="158" t="str">
        <f t="shared" si="0"/>
        <v>CE011</v>
      </c>
      <c r="B50" s="158" t="s">
        <v>41</v>
      </c>
      <c r="C50" s="158" t="s">
        <v>174</v>
      </c>
      <c r="D50" s="157" t="s">
        <v>27</v>
      </c>
      <c r="E50" s="158" t="s">
        <v>159</v>
      </c>
      <c r="F50" s="78"/>
      <c r="G50" s="158"/>
      <c r="H50" s="158">
        <v>2024</v>
      </c>
      <c r="I50" s="289"/>
      <c r="J50" s="293"/>
    </row>
    <row r="51" spans="1:10" ht="15.75" customHeight="1" x14ac:dyDescent="0.4">
      <c r="A51" s="158" t="str">
        <f t="shared" si="0"/>
        <v>CE011</v>
      </c>
      <c r="B51" s="158" t="s">
        <v>41</v>
      </c>
      <c r="C51" s="158" t="s">
        <v>174</v>
      </c>
      <c r="D51" s="157" t="s">
        <v>28</v>
      </c>
      <c r="E51" s="158" t="s">
        <v>160</v>
      </c>
      <c r="F51" s="78" t="s">
        <v>31</v>
      </c>
      <c r="G51" s="158">
        <v>2025</v>
      </c>
      <c r="H51" s="158">
        <v>2029</v>
      </c>
      <c r="I51" s="289"/>
      <c r="J51" s="293"/>
    </row>
    <row r="52" spans="1:10" ht="15.75" customHeight="1" x14ac:dyDescent="0.4">
      <c r="A52" s="158" t="str">
        <f t="shared" si="0"/>
        <v>CE011</v>
      </c>
      <c r="B52" s="158" t="s">
        <v>41</v>
      </c>
      <c r="C52" s="158" t="s">
        <v>174</v>
      </c>
      <c r="D52" s="157" t="s">
        <v>30</v>
      </c>
      <c r="E52" s="158" t="s">
        <v>161</v>
      </c>
      <c r="F52" s="78" t="s">
        <v>31</v>
      </c>
      <c r="G52" s="158">
        <v>2030</v>
      </c>
      <c r="H52" s="158"/>
      <c r="I52" s="336"/>
      <c r="J52" s="294"/>
    </row>
    <row r="53" spans="1:10" ht="15.75" customHeight="1" x14ac:dyDescent="0.4">
      <c r="A53" s="147" t="str">
        <f t="shared" si="0"/>
        <v>CE012</v>
      </c>
      <c r="B53" s="147" t="s">
        <v>41</v>
      </c>
      <c r="C53" s="147" t="s">
        <v>44</v>
      </c>
      <c r="D53" s="154" t="s">
        <v>22</v>
      </c>
      <c r="E53" s="147" t="s">
        <v>700</v>
      </c>
      <c r="F53" s="49"/>
      <c r="G53" s="147"/>
      <c r="H53" s="147"/>
      <c r="I53" s="335" t="s">
        <v>247</v>
      </c>
      <c r="J53" s="290" t="s">
        <v>222</v>
      </c>
    </row>
    <row r="54" spans="1:10" ht="15.75" customHeight="1" x14ac:dyDescent="0.4">
      <c r="A54" s="161" t="str">
        <f t="shared" si="0"/>
        <v>CE012</v>
      </c>
      <c r="B54" s="161" t="s">
        <v>41</v>
      </c>
      <c r="C54" s="161" t="s">
        <v>44</v>
      </c>
      <c r="D54" s="155" t="s">
        <v>23</v>
      </c>
      <c r="E54" s="161" t="s">
        <v>701</v>
      </c>
      <c r="F54" s="52"/>
      <c r="G54" s="161"/>
      <c r="H54" s="161"/>
      <c r="I54" s="335"/>
      <c r="J54" s="312"/>
    </row>
    <row r="55" spans="1:10" ht="15.75" customHeight="1" x14ac:dyDescent="0.4">
      <c r="A55" s="161" t="str">
        <f t="shared" si="0"/>
        <v>CE012</v>
      </c>
      <c r="B55" s="161" t="s">
        <v>41</v>
      </c>
      <c r="C55" s="161" t="s">
        <v>44</v>
      </c>
      <c r="D55" s="155" t="s">
        <v>25</v>
      </c>
      <c r="E55" s="161" t="s">
        <v>162</v>
      </c>
      <c r="F55" s="52"/>
      <c r="G55" s="161"/>
      <c r="H55" s="161">
        <v>2023</v>
      </c>
      <c r="I55" s="335"/>
      <c r="J55" s="312"/>
    </row>
    <row r="56" spans="1:10" ht="15.75" customHeight="1" x14ac:dyDescent="0.4">
      <c r="A56" s="227" t="str">
        <f t="shared" ref="A56:A70" si="1">IF(C56=C55,A55,REPLACE(A55,LEN(A55)-LEN((RIGHT(A55,3)*1+1)*1)+1,LEN((RIGHT(A55,3)*1+1)*1),RIGHT(A55,3)*1+1))</f>
        <v>CE012</v>
      </c>
      <c r="B56" s="227" t="s">
        <v>41</v>
      </c>
      <c r="C56" s="227" t="s">
        <v>44</v>
      </c>
      <c r="D56" s="226" t="s">
        <v>27</v>
      </c>
      <c r="E56" s="227" t="s">
        <v>163</v>
      </c>
      <c r="F56" s="219"/>
      <c r="G56" s="227"/>
      <c r="H56" s="227"/>
      <c r="I56" s="335"/>
      <c r="J56" s="312"/>
    </row>
    <row r="57" spans="1:10" ht="15.75" customHeight="1" x14ac:dyDescent="0.4">
      <c r="A57" s="227" t="str">
        <f t="shared" si="1"/>
        <v>CE012</v>
      </c>
      <c r="B57" s="227" t="s">
        <v>41</v>
      </c>
      <c r="C57" s="227" t="s">
        <v>44</v>
      </c>
      <c r="D57" s="226" t="s">
        <v>28</v>
      </c>
      <c r="E57" s="227" t="s">
        <v>164</v>
      </c>
      <c r="F57" s="219"/>
      <c r="G57" s="227"/>
      <c r="H57" s="227"/>
      <c r="I57" s="335"/>
      <c r="J57" s="312"/>
    </row>
    <row r="58" spans="1:10" ht="15.75" customHeight="1" x14ac:dyDescent="0.4">
      <c r="A58" s="227" t="str">
        <f t="shared" si="1"/>
        <v>CE012</v>
      </c>
      <c r="B58" s="227" t="s">
        <v>41</v>
      </c>
      <c r="C58" s="227" t="s">
        <v>44</v>
      </c>
      <c r="D58" s="226" t="s">
        <v>30</v>
      </c>
      <c r="E58" s="227" t="s">
        <v>702</v>
      </c>
      <c r="F58" s="219"/>
      <c r="G58" s="227"/>
      <c r="H58" s="227"/>
      <c r="I58" s="335"/>
      <c r="J58" s="312"/>
    </row>
    <row r="59" spans="1:10" ht="15.75" customHeight="1" x14ac:dyDescent="0.4">
      <c r="A59" s="161" t="str">
        <f t="shared" si="1"/>
        <v>CE012</v>
      </c>
      <c r="B59" s="161" t="s">
        <v>41</v>
      </c>
      <c r="C59" s="161" t="s">
        <v>44</v>
      </c>
      <c r="D59" s="155" t="s">
        <v>43</v>
      </c>
      <c r="E59" s="161" t="s">
        <v>703</v>
      </c>
      <c r="F59" s="52" t="s">
        <v>31</v>
      </c>
      <c r="G59" s="161">
        <v>2024</v>
      </c>
      <c r="H59" s="161">
        <v>2029</v>
      </c>
      <c r="I59" s="335"/>
      <c r="J59" s="312"/>
    </row>
    <row r="60" spans="1:10" ht="15.75" customHeight="1" x14ac:dyDescent="0.4">
      <c r="A60" s="148" t="str">
        <f t="shared" si="1"/>
        <v>CE012</v>
      </c>
      <c r="B60" s="148" t="s">
        <v>41</v>
      </c>
      <c r="C60" s="148" t="s">
        <v>44</v>
      </c>
      <c r="D60" s="156" t="s">
        <v>424</v>
      </c>
      <c r="E60" s="148" t="s">
        <v>704</v>
      </c>
      <c r="F60" s="98" t="s">
        <v>31</v>
      </c>
      <c r="G60" s="148">
        <v>2030</v>
      </c>
      <c r="H60" s="148"/>
      <c r="I60" s="335"/>
      <c r="J60" s="291"/>
    </row>
    <row r="61" spans="1:10" ht="15" customHeight="1" x14ac:dyDescent="0.4">
      <c r="A61" s="158" t="str">
        <f t="shared" si="1"/>
        <v>CE013</v>
      </c>
      <c r="B61" s="158" t="s">
        <v>41</v>
      </c>
      <c r="C61" s="158" t="s">
        <v>248</v>
      </c>
      <c r="D61" s="157" t="s">
        <v>22</v>
      </c>
      <c r="E61" s="158" t="s">
        <v>705</v>
      </c>
      <c r="F61" s="78"/>
      <c r="G61" s="158"/>
      <c r="H61" s="158"/>
      <c r="I61" s="334" t="s">
        <v>249</v>
      </c>
      <c r="J61" s="292" t="s">
        <v>222</v>
      </c>
    </row>
    <row r="62" spans="1:10" ht="15.75" customHeight="1" x14ac:dyDescent="0.4">
      <c r="A62" s="158" t="str">
        <f t="shared" si="1"/>
        <v>CE013</v>
      </c>
      <c r="B62" s="158" t="s">
        <v>41</v>
      </c>
      <c r="C62" s="158" t="s">
        <v>248</v>
      </c>
      <c r="D62" s="157" t="s">
        <v>23</v>
      </c>
      <c r="E62" s="158" t="s">
        <v>706</v>
      </c>
      <c r="F62" s="78"/>
      <c r="G62" s="158"/>
      <c r="H62" s="158"/>
      <c r="I62" s="334"/>
      <c r="J62" s="293"/>
    </row>
    <row r="63" spans="1:10" ht="15.75" customHeight="1" x14ac:dyDescent="0.4">
      <c r="A63" s="158" t="str">
        <f t="shared" si="1"/>
        <v>CE013</v>
      </c>
      <c r="B63" s="158" t="s">
        <v>41</v>
      </c>
      <c r="C63" s="158" t="s">
        <v>248</v>
      </c>
      <c r="D63" s="157" t="s">
        <v>25</v>
      </c>
      <c r="E63" s="158" t="s">
        <v>707</v>
      </c>
      <c r="F63" s="78"/>
      <c r="G63" s="158"/>
      <c r="H63" s="158"/>
      <c r="I63" s="334"/>
      <c r="J63" s="293"/>
    </row>
    <row r="64" spans="1:10" ht="15.75" customHeight="1" x14ac:dyDescent="0.4">
      <c r="A64" s="236" t="str">
        <f t="shared" si="1"/>
        <v>CE013</v>
      </c>
      <c r="B64" s="236" t="s">
        <v>41</v>
      </c>
      <c r="C64" s="236" t="s">
        <v>248</v>
      </c>
      <c r="D64" s="230" t="s">
        <v>27</v>
      </c>
      <c r="E64" s="236" t="s">
        <v>708</v>
      </c>
      <c r="F64" s="216"/>
      <c r="G64" s="236"/>
      <c r="H64" s="236"/>
      <c r="I64" s="334"/>
      <c r="J64" s="293"/>
    </row>
    <row r="65" spans="1:10" ht="15.75" customHeight="1" x14ac:dyDescent="0.4">
      <c r="A65" s="236" t="str">
        <f t="shared" si="1"/>
        <v>CE013</v>
      </c>
      <c r="B65" s="236" t="s">
        <v>41</v>
      </c>
      <c r="C65" s="236" t="s">
        <v>248</v>
      </c>
      <c r="D65" s="230" t="s">
        <v>28</v>
      </c>
      <c r="E65" s="236" t="s">
        <v>250</v>
      </c>
      <c r="F65" s="216"/>
      <c r="G65" s="236"/>
      <c r="H65" s="236"/>
      <c r="I65" s="334"/>
      <c r="J65" s="293"/>
    </row>
    <row r="66" spans="1:10" ht="15.75" customHeight="1" x14ac:dyDescent="0.4">
      <c r="A66" s="236" t="str">
        <f t="shared" si="1"/>
        <v>CE013</v>
      </c>
      <c r="B66" s="236" t="s">
        <v>41</v>
      </c>
      <c r="C66" s="236" t="s">
        <v>248</v>
      </c>
      <c r="D66" s="230" t="s">
        <v>30</v>
      </c>
      <c r="E66" s="236" t="s">
        <v>251</v>
      </c>
      <c r="F66" s="216"/>
      <c r="G66" s="236"/>
      <c r="H66" s="236"/>
      <c r="I66" s="334"/>
      <c r="J66" s="293"/>
    </row>
    <row r="67" spans="1:10" ht="15.75" customHeight="1" x14ac:dyDescent="0.4">
      <c r="A67" s="236" t="str">
        <f t="shared" si="1"/>
        <v>CE013</v>
      </c>
      <c r="B67" s="236" t="s">
        <v>41</v>
      </c>
      <c r="C67" s="236" t="s">
        <v>248</v>
      </c>
      <c r="D67" s="230" t="s">
        <v>43</v>
      </c>
      <c r="E67" s="236" t="s">
        <v>252</v>
      </c>
      <c r="F67" s="216"/>
      <c r="G67" s="236"/>
      <c r="H67" s="236"/>
      <c r="I67" s="334"/>
      <c r="J67" s="293"/>
    </row>
    <row r="68" spans="1:10" ht="15.75" customHeight="1" x14ac:dyDescent="0.4">
      <c r="A68" s="158" t="str">
        <f t="shared" si="1"/>
        <v>CE013</v>
      </c>
      <c r="B68" s="158" t="s">
        <v>41</v>
      </c>
      <c r="C68" s="158" t="s">
        <v>248</v>
      </c>
      <c r="D68" s="157" t="s">
        <v>424</v>
      </c>
      <c r="E68" s="158" t="s">
        <v>709</v>
      </c>
      <c r="F68" s="78"/>
      <c r="G68" s="158"/>
      <c r="H68" s="158">
        <v>2024</v>
      </c>
      <c r="I68" s="334"/>
      <c r="J68" s="293"/>
    </row>
    <row r="69" spans="1:10" ht="15.75" customHeight="1" x14ac:dyDescent="0.4">
      <c r="A69" s="158" t="str">
        <f t="shared" si="1"/>
        <v>CE013</v>
      </c>
      <c r="B69" s="158" t="s">
        <v>41</v>
      </c>
      <c r="C69" s="158" t="s">
        <v>248</v>
      </c>
      <c r="D69" s="157" t="s">
        <v>425</v>
      </c>
      <c r="E69" s="158" t="s">
        <v>710</v>
      </c>
      <c r="F69" s="78" t="s">
        <v>31</v>
      </c>
      <c r="G69" s="158">
        <v>2025</v>
      </c>
      <c r="H69" s="158">
        <v>2029</v>
      </c>
      <c r="I69" s="334"/>
      <c r="J69" s="293"/>
    </row>
    <row r="70" spans="1:10" ht="15.75" customHeight="1" x14ac:dyDescent="0.4">
      <c r="A70" s="158" t="str">
        <f t="shared" si="1"/>
        <v>CE013</v>
      </c>
      <c r="B70" s="158" t="s">
        <v>41</v>
      </c>
      <c r="C70" s="158" t="s">
        <v>248</v>
      </c>
      <c r="D70" s="157" t="s">
        <v>426</v>
      </c>
      <c r="E70" s="158" t="s">
        <v>711</v>
      </c>
      <c r="F70" s="78" t="s">
        <v>31</v>
      </c>
      <c r="G70" s="158">
        <v>2030</v>
      </c>
      <c r="H70" s="158"/>
      <c r="I70" s="334"/>
      <c r="J70" s="293"/>
    </row>
    <row r="71" spans="1:10" ht="15.75" customHeight="1" x14ac:dyDescent="0.4">
      <c r="A71" s="147" t="str">
        <f t="shared" si="0"/>
        <v>CE014</v>
      </c>
      <c r="B71" s="147" t="s">
        <v>45</v>
      </c>
      <c r="C71" s="147" t="s">
        <v>173</v>
      </c>
      <c r="D71" s="154" t="s">
        <v>22</v>
      </c>
      <c r="E71" s="147" t="s">
        <v>696</v>
      </c>
      <c r="F71" s="49"/>
      <c r="G71" s="147"/>
      <c r="H71" s="147">
        <v>2019</v>
      </c>
      <c r="I71" s="340" t="s">
        <v>168</v>
      </c>
      <c r="J71" s="290" t="s">
        <v>222</v>
      </c>
    </row>
    <row r="72" spans="1:10" ht="15.75" customHeight="1" x14ac:dyDescent="0.4">
      <c r="A72" s="161" t="str">
        <f t="shared" si="0"/>
        <v>CE014</v>
      </c>
      <c r="B72" s="161" t="s">
        <v>45</v>
      </c>
      <c r="C72" s="161" t="s">
        <v>173</v>
      </c>
      <c r="D72" s="155" t="s">
        <v>23</v>
      </c>
      <c r="E72" s="161" t="s">
        <v>42</v>
      </c>
      <c r="F72" s="52"/>
      <c r="G72" s="161">
        <v>2020</v>
      </c>
      <c r="H72" s="161"/>
      <c r="I72" s="340"/>
      <c r="J72" s="312"/>
    </row>
    <row r="73" spans="1:10" ht="15.75" customHeight="1" x14ac:dyDescent="0.4">
      <c r="A73" s="161" t="str">
        <f t="shared" si="0"/>
        <v>CE014</v>
      </c>
      <c r="B73" s="161" t="s">
        <v>45</v>
      </c>
      <c r="C73" s="161" t="s">
        <v>173</v>
      </c>
      <c r="D73" s="155" t="s">
        <v>25</v>
      </c>
      <c r="E73" s="161" t="s">
        <v>697</v>
      </c>
      <c r="F73" s="52"/>
      <c r="G73" s="161"/>
      <c r="H73" s="161"/>
      <c r="I73" s="340"/>
      <c r="J73" s="312"/>
    </row>
    <row r="74" spans="1:10" ht="15.75" customHeight="1" x14ac:dyDescent="0.4">
      <c r="A74" s="161" t="str">
        <f t="shared" si="0"/>
        <v>CE014</v>
      </c>
      <c r="B74" s="161" t="s">
        <v>45</v>
      </c>
      <c r="C74" s="161" t="s">
        <v>173</v>
      </c>
      <c r="D74" s="155" t="s">
        <v>27</v>
      </c>
      <c r="E74" s="161" t="s">
        <v>159</v>
      </c>
      <c r="F74" s="52"/>
      <c r="G74" s="161"/>
      <c r="H74" s="161">
        <v>2024</v>
      </c>
      <c r="I74" s="340"/>
      <c r="J74" s="312"/>
    </row>
    <row r="75" spans="1:10" ht="15.75" customHeight="1" x14ac:dyDescent="0.4">
      <c r="A75" s="161" t="str">
        <f t="shared" si="0"/>
        <v>CE014</v>
      </c>
      <c r="B75" s="161" t="s">
        <v>45</v>
      </c>
      <c r="C75" s="161" t="s">
        <v>173</v>
      </c>
      <c r="D75" s="155" t="s">
        <v>28</v>
      </c>
      <c r="E75" s="161" t="s">
        <v>160</v>
      </c>
      <c r="F75" s="52" t="s">
        <v>31</v>
      </c>
      <c r="G75" s="161">
        <v>2025</v>
      </c>
      <c r="H75" s="161">
        <v>2029</v>
      </c>
      <c r="I75" s="340"/>
      <c r="J75" s="312"/>
    </row>
    <row r="76" spans="1:10" ht="15.75" customHeight="1" x14ac:dyDescent="0.4">
      <c r="A76" s="148" t="str">
        <f t="shared" ref="A76:A113" si="2">IF(C76=C75,A75,REPLACE(A75,LEN(A75)-LEN((RIGHT(A75,3)*1+1)*1)+1,LEN((RIGHT(A75,3)*1+1)*1),RIGHT(A75,3)*1+1))</f>
        <v>CE014</v>
      </c>
      <c r="B76" s="148" t="s">
        <v>45</v>
      </c>
      <c r="C76" s="148" t="s">
        <v>173</v>
      </c>
      <c r="D76" s="156" t="s">
        <v>30</v>
      </c>
      <c r="E76" s="148" t="s">
        <v>161</v>
      </c>
      <c r="F76" s="98" t="s">
        <v>31</v>
      </c>
      <c r="G76" s="148">
        <v>2030</v>
      </c>
      <c r="H76" s="148"/>
      <c r="I76" s="340"/>
      <c r="J76" s="291"/>
    </row>
    <row r="77" spans="1:10" ht="15.75" customHeight="1" x14ac:dyDescent="0.4">
      <c r="A77" s="158" t="str">
        <f t="shared" si="2"/>
        <v>CE015</v>
      </c>
      <c r="B77" s="158" t="s">
        <v>45</v>
      </c>
      <c r="C77" s="158" t="s">
        <v>44</v>
      </c>
      <c r="D77" s="157" t="s">
        <v>22</v>
      </c>
      <c r="E77" s="158" t="s">
        <v>700</v>
      </c>
      <c r="F77" s="78"/>
      <c r="G77" s="158"/>
      <c r="H77" s="158"/>
      <c r="I77" s="334" t="s">
        <v>253</v>
      </c>
      <c r="J77" s="292" t="s">
        <v>222</v>
      </c>
    </row>
    <row r="78" spans="1:10" ht="15.75" customHeight="1" x14ac:dyDescent="0.4">
      <c r="A78" s="158" t="str">
        <f t="shared" si="2"/>
        <v>CE015</v>
      </c>
      <c r="B78" s="158" t="s">
        <v>45</v>
      </c>
      <c r="C78" s="158" t="s">
        <v>44</v>
      </c>
      <c r="D78" s="157" t="s">
        <v>23</v>
      </c>
      <c r="E78" s="158" t="s">
        <v>701</v>
      </c>
      <c r="F78" s="78"/>
      <c r="G78" s="158"/>
      <c r="H78" s="158"/>
      <c r="I78" s="334"/>
      <c r="J78" s="293"/>
    </row>
    <row r="79" spans="1:10" ht="15.75" customHeight="1" x14ac:dyDescent="0.4">
      <c r="A79" s="158" t="str">
        <f t="shared" si="2"/>
        <v>CE015</v>
      </c>
      <c r="B79" s="158" t="s">
        <v>45</v>
      </c>
      <c r="C79" s="158" t="s">
        <v>44</v>
      </c>
      <c r="D79" s="157" t="s">
        <v>25</v>
      </c>
      <c r="E79" s="158" t="s">
        <v>162</v>
      </c>
      <c r="F79" s="78"/>
      <c r="G79" s="158"/>
      <c r="H79" s="158">
        <v>2024</v>
      </c>
      <c r="I79" s="334"/>
      <c r="J79" s="293"/>
    </row>
    <row r="80" spans="1:10" ht="15.75" customHeight="1" x14ac:dyDescent="0.4">
      <c r="A80" s="236" t="str">
        <f t="shared" si="2"/>
        <v>CE015</v>
      </c>
      <c r="B80" s="236" t="s">
        <v>45</v>
      </c>
      <c r="C80" s="236" t="s">
        <v>44</v>
      </c>
      <c r="D80" s="230" t="s">
        <v>27</v>
      </c>
      <c r="E80" s="236" t="s">
        <v>163</v>
      </c>
      <c r="F80" s="216"/>
      <c r="G80" s="236"/>
      <c r="H80" s="236"/>
      <c r="I80" s="334"/>
      <c r="J80" s="293"/>
    </row>
    <row r="81" spans="1:10" ht="15.75" customHeight="1" x14ac:dyDescent="0.4">
      <c r="A81" s="236" t="str">
        <f t="shared" si="2"/>
        <v>CE015</v>
      </c>
      <c r="B81" s="236" t="s">
        <v>45</v>
      </c>
      <c r="C81" s="236" t="s">
        <v>44</v>
      </c>
      <c r="D81" s="230" t="s">
        <v>28</v>
      </c>
      <c r="E81" s="236" t="s">
        <v>164</v>
      </c>
      <c r="F81" s="216"/>
      <c r="G81" s="236"/>
      <c r="H81" s="236"/>
      <c r="I81" s="334"/>
      <c r="J81" s="293"/>
    </row>
    <row r="82" spans="1:10" ht="15.75" customHeight="1" x14ac:dyDescent="0.4">
      <c r="A82" s="236" t="str">
        <f t="shared" si="2"/>
        <v>CE015</v>
      </c>
      <c r="B82" s="236" t="s">
        <v>45</v>
      </c>
      <c r="C82" s="236" t="s">
        <v>44</v>
      </c>
      <c r="D82" s="230" t="s">
        <v>30</v>
      </c>
      <c r="E82" s="236" t="s">
        <v>702</v>
      </c>
      <c r="F82" s="216"/>
      <c r="G82" s="236"/>
      <c r="H82" s="236"/>
      <c r="I82" s="334"/>
      <c r="J82" s="293"/>
    </row>
    <row r="83" spans="1:10" ht="15.75" customHeight="1" x14ac:dyDescent="0.4">
      <c r="A83" s="158" t="str">
        <f t="shared" si="2"/>
        <v>CE015</v>
      </c>
      <c r="B83" s="158" t="s">
        <v>45</v>
      </c>
      <c r="C83" s="158" t="s">
        <v>44</v>
      </c>
      <c r="D83" s="157" t="s">
        <v>43</v>
      </c>
      <c r="E83" s="158" t="s">
        <v>703</v>
      </c>
      <c r="F83" s="78" t="s">
        <v>31</v>
      </c>
      <c r="G83" s="158">
        <v>2025</v>
      </c>
      <c r="H83" s="158">
        <v>2029</v>
      </c>
      <c r="I83" s="334"/>
      <c r="J83" s="293"/>
    </row>
    <row r="84" spans="1:10" ht="15.75" customHeight="1" x14ac:dyDescent="0.4">
      <c r="A84" s="158" t="str">
        <f t="shared" si="2"/>
        <v>CE015</v>
      </c>
      <c r="B84" s="158" t="s">
        <v>45</v>
      </c>
      <c r="C84" s="158" t="s">
        <v>44</v>
      </c>
      <c r="D84" s="157" t="s">
        <v>424</v>
      </c>
      <c r="E84" s="158" t="s">
        <v>704</v>
      </c>
      <c r="F84" s="78" t="s">
        <v>31</v>
      </c>
      <c r="G84" s="158">
        <v>2030</v>
      </c>
      <c r="H84" s="158"/>
      <c r="I84" s="334"/>
      <c r="J84" s="294"/>
    </row>
    <row r="85" spans="1:10" ht="15.75" customHeight="1" x14ac:dyDescent="0.4">
      <c r="A85" s="147" t="str">
        <f t="shared" si="2"/>
        <v>CE016</v>
      </c>
      <c r="B85" s="147" t="s">
        <v>45</v>
      </c>
      <c r="C85" s="147" t="s">
        <v>254</v>
      </c>
      <c r="D85" s="154" t="s">
        <v>22</v>
      </c>
      <c r="E85" s="147" t="s">
        <v>705</v>
      </c>
      <c r="F85" s="49"/>
      <c r="G85" s="147"/>
      <c r="H85" s="147"/>
      <c r="I85" s="335" t="s">
        <v>255</v>
      </c>
      <c r="J85" s="290" t="s">
        <v>222</v>
      </c>
    </row>
    <row r="86" spans="1:10" ht="15.75" customHeight="1" x14ac:dyDescent="0.4">
      <c r="A86" s="161" t="str">
        <f t="shared" si="2"/>
        <v>CE016</v>
      </c>
      <c r="B86" s="161" t="s">
        <v>45</v>
      </c>
      <c r="C86" s="161" t="s">
        <v>254</v>
      </c>
      <c r="D86" s="155" t="s">
        <v>23</v>
      </c>
      <c r="E86" s="161" t="s">
        <v>707</v>
      </c>
      <c r="F86" s="52"/>
      <c r="G86" s="161"/>
      <c r="H86" s="161"/>
      <c r="I86" s="335"/>
      <c r="J86" s="312"/>
    </row>
    <row r="87" spans="1:10" ht="15.75" customHeight="1" x14ac:dyDescent="0.4">
      <c r="A87" s="161" t="str">
        <f t="shared" si="2"/>
        <v>CE016</v>
      </c>
      <c r="B87" s="161" t="s">
        <v>45</v>
      </c>
      <c r="C87" s="161" t="s">
        <v>254</v>
      </c>
      <c r="D87" s="155" t="s">
        <v>25</v>
      </c>
      <c r="E87" s="161" t="s">
        <v>708</v>
      </c>
      <c r="F87" s="52"/>
      <c r="G87" s="161"/>
      <c r="H87" s="161">
        <v>2024</v>
      </c>
      <c r="I87" s="335"/>
      <c r="J87" s="312"/>
    </row>
    <row r="88" spans="1:10" ht="15.75" customHeight="1" x14ac:dyDescent="0.4">
      <c r="A88" s="227" t="str">
        <f t="shared" si="2"/>
        <v>CE016</v>
      </c>
      <c r="B88" s="227" t="s">
        <v>45</v>
      </c>
      <c r="C88" s="227" t="s">
        <v>254</v>
      </c>
      <c r="D88" s="226" t="s">
        <v>27</v>
      </c>
      <c r="E88" s="227" t="s">
        <v>256</v>
      </c>
      <c r="F88" s="219"/>
      <c r="G88" s="227"/>
      <c r="H88" s="227"/>
      <c r="I88" s="335"/>
      <c r="J88" s="312"/>
    </row>
    <row r="89" spans="1:10" ht="15.75" customHeight="1" x14ac:dyDescent="0.4">
      <c r="A89" s="227" t="str">
        <f t="shared" si="2"/>
        <v>CE016</v>
      </c>
      <c r="B89" s="227" t="s">
        <v>45</v>
      </c>
      <c r="C89" s="227" t="s">
        <v>254</v>
      </c>
      <c r="D89" s="226" t="s">
        <v>28</v>
      </c>
      <c r="E89" s="227" t="s">
        <v>257</v>
      </c>
      <c r="F89" s="219"/>
      <c r="G89" s="227"/>
      <c r="H89" s="227"/>
      <c r="I89" s="335"/>
      <c r="J89" s="312"/>
    </row>
    <row r="90" spans="1:10" ht="15.75" customHeight="1" x14ac:dyDescent="0.4">
      <c r="A90" s="227" t="str">
        <f t="shared" si="2"/>
        <v>CE016</v>
      </c>
      <c r="B90" s="227" t="s">
        <v>45</v>
      </c>
      <c r="C90" s="227" t="s">
        <v>254</v>
      </c>
      <c r="D90" s="226" t="s">
        <v>30</v>
      </c>
      <c r="E90" s="227" t="s">
        <v>258</v>
      </c>
      <c r="F90" s="219"/>
      <c r="G90" s="227"/>
      <c r="H90" s="227"/>
      <c r="I90" s="335"/>
      <c r="J90" s="312"/>
    </row>
    <row r="91" spans="1:10" ht="15.75" customHeight="1" x14ac:dyDescent="0.4">
      <c r="A91" s="227" t="str">
        <f t="shared" si="2"/>
        <v>CE016</v>
      </c>
      <c r="B91" s="227" t="s">
        <v>45</v>
      </c>
      <c r="C91" s="227" t="s">
        <v>254</v>
      </c>
      <c r="D91" s="226" t="s">
        <v>43</v>
      </c>
      <c r="E91" s="227" t="s">
        <v>712</v>
      </c>
      <c r="F91" s="219"/>
      <c r="G91" s="227"/>
      <c r="H91" s="227"/>
      <c r="I91" s="335"/>
      <c r="J91" s="312"/>
    </row>
    <row r="92" spans="1:10" ht="15.75" customHeight="1" x14ac:dyDescent="0.4">
      <c r="A92" s="161" t="str">
        <f t="shared" si="2"/>
        <v>CE016</v>
      </c>
      <c r="B92" s="161" t="s">
        <v>45</v>
      </c>
      <c r="C92" s="161" t="s">
        <v>254</v>
      </c>
      <c r="D92" s="155" t="s">
        <v>424</v>
      </c>
      <c r="E92" s="161" t="s">
        <v>713</v>
      </c>
      <c r="F92" s="52" t="s">
        <v>31</v>
      </c>
      <c r="G92" s="161">
        <v>2025</v>
      </c>
      <c r="H92" s="161">
        <v>2029</v>
      </c>
      <c r="I92" s="335"/>
      <c r="J92" s="312"/>
    </row>
    <row r="93" spans="1:10" ht="15.75" customHeight="1" x14ac:dyDescent="0.4">
      <c r="A93" s="161" t="str">
        <f t="shared" si="2"/>
        <v>CE016</v>
      </c>
      <c r="B93" s="161" t="s">
        <v>45</v>
      </c>
      <c r="C93" s="161" t="s">
        <v>254</v>
      </c>
      <c r="D93" s="155" t="s">
        <v>425</v>
      </c>
      <c r="E93" s="161" t="s">
        <v>714</v>
      </c>
      <c r="F93" s="52" t="s">
        <v>31</v>
      </c>
      <c r="G93" s="161">
        <v>2030</v>
      </c>
      <c r="H93" s="161"/>
      <c r="I93" s="335"/>
      <c r="J93" s="312"/>
    </row>
    <row r="94" spans="1:10" ht="15.75" customHeight="1" x14ac:dyDescent="0.4">
      <c r="A94" s="128" t="str">
        <f t="shared" si="2"/>
        <v>CE017</v>
      </c>
      <c r="B94" s="128" t="s">
        <v>259</v>
      </c>
      <c r="C94" s="128" t="s">
        <v>260</v>
      </c>
      <c r="D94" s="128" t="s">
        <v>22</v>
      </c>
      <c r="E94" s="128" t="s">
        <v>261</v>
      </c>
      <c r="F94" s="84"/>
      <c r="G94" s="128"/>
      <c r="H94" s="128">
        <v>2019</v>
      </c>
      <c r="I94" s="288" t="s">
        <v>262</v>
      </c>
      <c r="J94" s="292" t="s">
        <v>223</v>
      </c>
    </row>
    <row r="95" spans="1:10" ht="15.75" customHeight="1" x14ac:dyDescent="0.4">
      <c r="A95" s="158" t="str">
        <f t="shared" si="2"/>
        <v>CE017</v>
      </c>
      <c r="B95" s="158" t="s">
        <v>259</v>
      </c>
      <c r="C95" s="158" t="s">
        <v>260</v>
      </c>
      <c r="D95" s="158" t="s">
        <v>23</v>
      </c>
      <c r="E95" s="158" t="s">
        <v>427</v>
      </c>
      <c r="F95" s="78"/>
      <c r="G95" s="158">
        <v>2020</v>
      </c>
      <c r="H95" s="158"/>
      <c r="I95" s="289"/>
      <c r="J95" s="294"/>
    </row>
    <row r="96" spans="1:10" ht="15.75" customHeight="1" x14ac:dyDescent="0.4">
      <c r="A96" s="147" t="str">
        <f t="shared" si="2"/>
        <v>CE018</v>
      </c>
      <c r="B96" s="147" t="s">
        <v>259</v>
      </c>
      <c r="C96" s="147" t="s">
        <v>263</v>
      </c>
      <c r="D96" s="154" t="s">
        <v>22</v>
      </c>
      <c r="E96" s="147" t="s">
        <v>261</v>
      </c>
      <c r="F96" s="49"/>
      <c r="G96" s="147"/>
      <c r="H96" s="147"/>
      <c r="I96" s="340" t="s">
        <v>264</v>
      </c>
      <c r="J96" s="290" t="s">
        <v>222</v>
      </c>
    </row>
    <row r="97" spans="1:10" ht="15.75" customHeight="1" x14ac:dyDescent="0.4">
      <c r="A97" s="161" t="str">
        <f t="shared" si="2"/>
        <v>CE018</v>
      </c>
      <c r="B97" s="161" t="s">
        <v>259</v>
      </c>
      <c r="C97" s="161" t="s">
        <v>263</v>
      </c>
      <c r="D97" s="155" t="s">
        <v>23</v>
      </c>
      <c r="E97" s="161" t="s">
        <v>9</v>
      </c>
      <c r="F97" s="52"/>
      <c r="G97" s="161"/>
      <c r="H97" s="161"/>
      <c r="I97" s="300"/>
      <c r="J97" s="291"/>
    </row>
    <row r="98" spans="1:10" ht="15.75" customHeight="1" x14ac:dyDescent="0.4">
      <c r="A98" s="128" t="str">
        <f t="shared" si="2"/>
        <v>CE019</v>
      </c>
      <c r="B98" s="128" t="s">
        <v>259</v>
      </c>
      <c r="C98" s="128" t="s">
        <v>265</v>
      </c>
      <c r="D98" s="160" t="s">
        <v>22</v>
      </c>
      <c r="E98" s="128" t="s">
        <v>715</v>
      </c>
      <c r="F98" s="84"/>
      <c r="G98" s="128"/>
      <c r="H98" s="128"/>
      <c r="I98" s="339" t="s">
        <v>597</v>
      </c>
      <c r="J98" s="292" t="s">
        <v>222</v>
      </c>
    </row>
    <row r="99" spans="1:10" ht="15.75" customHeight="1" x14ac:dyDescent="0.4">
      <c r="A99" s="158" t="str">
        <f t="shared" si="2"/>
        <v>CE019</v>
      </c>
      <c r="B99" s="158" t="s">
        <v>259</v>
      </c>
      <c r="C99" s="158" t="s">
        <v>265</v>
      </c>
      <c r="D99" s="158" t="s">
        <v>23</v>
      </c>
      <c r="E99" s="158" t="s">
        <v>716</v>
      </c>
      <c r="F99" s="78"/>
      <c r="G99" s="158"/>
      <c r="H99" s="158"/>
      <c r="I99" s="339"/>
      <c r="J99" s="294"/>
    </row>
    <row r="100" spans="1:10" ht="15.75" customHeight="1" x14ac:dyDescent="0.4">
      <c r="A100" s="147" t="str">
        <f t="shared" si="2"/>
        <v>CE020</v>
      </c>
      <c r="B100" s="147" t="s">
        <v>259</v>
      </c>
      <c r="C100" s="147" t="s">
        <v>266</v>
      </c>
      <c r="D100" s="235" t="s">
        <v>22</v>
      </c>
      <c r="E100" s="147" t="s">
        <v>717</v>
      </c>
      <c r="F100" s="217"/>
      <c r="G100" s="147"/>
      <c r="H100" s="147">
        <v>2019</v>
      </c>
      <c r="I100" s="335" t="s">
        <v>267</v>
      </c>
      <c r="J100" s="290" t="s">
        <v>223</v>
      </c>
    </row>
    <row r="101" spans="1:10" ht="15.75" customHeight="1" x14ac:dyDescent="0.4">
      <c r="A101" s="227" t="str">
        <f t="shared" si="2"/>
        <v>CE020</v>
      </c>
      <c r="B101" s="227" t="s">
        <v>259</v>
      </c>
      <c r="C101" s="227" t="s">
        <v>266</v>
      </c>
      <c r="D101" s="226" t="s">
        <v>23</v>
      </c>
      <c r="E101" s="227" t="s">
        <v>718</v>
      </c>
      <c r="F101" s="219"/>
      <c r="G101" s="227"/>
      <c r="H101" s="227">
        <v>2019</v>
      </c>
      <c r="I101" s="335"/>
      <c r="J101" s="312"/>
    </row>
    <row r="102" spans="1:10" ht="15.75" customHeight="1" x14ac:dyDescent="0.4">
      <c r="A102" s="227" t="str">
        <f t="shared" si="2"/>
        <v>CE020</v>
      </c>
      <c r="B102" s="227" t="s">
        <v>259</v>
      </c>
      <c r="C102" s="227" t="s">
        <v>266</v>
      </c>
      <c r="D102" s="226" t="s">
        <v>25</v>
      </c>
      <c r="E102" s="227" t="s">
        <v>719</v>
      </c>
      <c r="F102" s="219"/>
      <c r="G102" s="227">
        <v>2020</v>
      </c>
      <c r="H102" s="227">
        <v>2029</v>
      </c>
      <c r="I102" s="335"/>
      <c r="J102" s="312"/>
    </row>
    <row r="103" spans="1:10" ht="15.75" customHeight="1" x14ac:dyDescent="0.4">
      <c r="A103" s="227" t="str">
        <f t="shared" si="2"/>
        <v>CE020</v>
      </c>
      <c r="B103" s="227" t="s">
        <v>259</v>
      </c>
      <c r="C103" s="227" t="s">
        <v>266</v>
      </c>
      <c r="D103" s="226" t="s">
        <v>27</v>
      </c>
      <c r="E103" s="227" t="s">
        <v>720</v>
      </c>
      <c r="F103" s="219"/>
      <c r="G103" s="227">
        <v>2020</v>
      </c>
      <c r="H103" s="227"/>
      <c r="I103" s="335"/>
      <c r="J103" s="312"/>
    </row>
    <row r="104" spans="1:10" ht="15.75" customHeight="1" x14ac:dyDescent="0.4">
      <c r="A104" s="227" t="str">
        <f t="shared" si="2"/>
        <v>CE020</v>
      </c>
      <c r="B104" s="227" t="s">
        <v>259</v>
      </c>
      <c r="C104" s="227" t="s">
        <v>266</v>
      </c>
      <c r="D104" s="226" t="s">
        <v>28</v>
      </c>
      <c r="E104" s="227" t="s">
        <v>721</v>
      </c>
      <c r="F104" s="219"/>
      <c r="G104" s="227">
        <v>2030</v>
      </c>
      <c r="H104" s="227"/>
      <c r="I104" s="335"/>
      <c r="J104" s="291"/>
    </row>
    <row r="105" spans="1:10" ht="15.75" customHeight="1" x14ac:dyDescent="0.4">
      <c r="A105" s="128" t="str">
        <f t="shared" si="2"/>
        <v>CE021</v>
      </c>
      <c r="B105" s="128" t="s">
        <v>259</v>
      </c>
      <c r="C105" s="128" t="s">
        <v>268</v>
      </c>
      <c r="D105" s="160" t="s">
        <v>22</v>
      </c>
      <c r="E105" s="128" t="s">
        <v>261</v>
      </c>
      <c r="F105" s="84"/>
      <c r="G105" s="128"/>
      <c r="H105" s="128"/>
      <c r="I105" s="339" t="s">
        <v>269</v>
      </c>
      <c r="J105" s="292" t="s">
        <v>222</v>
      </c>
    </row>
    <row r="106" spans="1:10" ht="15.75" customHeight="1" x14ac:dyDescent="0.4">
      <c r="A106" s="158" t="str">
        <f t="shared" si="2"/>
        <v>CE021</v>
      </c>
      <c r="B106" s="158" t="s">
        <v>259</v>
      </c>
      <c r="C106" s="158" t="s">
        <v>268</v>
      </c>
      <c r="D106" s="157" t="s">
        <v>23</v>
      </c>
      <c r="E106" s="158" t="s">
        <v>9</v>
      </c>
      <c r="F106" s="78"/>
      <c r="G106" s="158"/>
      <c r="H106" s="158"/>
      <c r="I106" s="339"/>
      <c r="J106" s="294"/>
    </row>
    <row r="107" spans="1:10" ht="15.75" customHeight="1" x14ac:dyDescent="0.4">
      <c r="A107" s="147" t="str">
        <f t="shared" si="2"/>
        <v>CE022</v>
      </c>
      <c r="B107" s="147" t="s">
        <v>259</v>
      </c>
      <c r="C107" s="147" t="s">
        <v>270</v>
      </c>
      <c r="D107" s="154" t="s">
        <v>22</v>
      </c>
      <c r="E107" s="147" t="s">
        <v>34</v>
      </c>
      <c r="F107" s="49"/>
      <c r="G107" s="147"/>
      <c r="H107" s="147">
        <v>2019</v>
      </c>
      <c r="I107" s="335" t="s">
        <v>271</v>
      </c>
      <c r="J107" s="290" t="s">
        <v>223</v>
      </c>
    </row>
    <row r="108" spans="1:10" ht="15.75" customHeight="1" x14ac:dyDescent="0.4">
      <c r="A108" s="161" t="str">
        <f t="shared" si="2"/>
        <v>CE022</v>
      </c>
      <c r="B108" s="161" t="s">
        <v>259</v>
      </c>
      <c r="C108" s="161" t="s">
        <v>270</v>
      </c>
      <c r="D108" s="155" t="s">
        <v>23</v>
      </c>
      <c r="E108" s="161" t="s">
        <v>9</v>
      </c>
      <c r="F108" s="52"/>
      <c r="G108" s="161"/>
      <c r="H108" s="161"/>
      <c r="I108" s="335"/>
      <c r="J108" s="312"/>
    </row>
    <row r="109" spans="1:10" ht="15.75" customHeight="1" x14ac:dyDescent="0.4">
      <c r="A109" s="161" t="str">
        <f t="shared" si="2"/>
        <v>CE022</v>
      </c>
      <c r="B109" s="161" t="s">
        <v>259</v>
      </c>
      <c r="C109" s="161" t="s">
        <v>270</v>
      </c>
      <c r="D109" s="155" t="s">
        <v>25</v>
      </c>
      <c r="E109" s="161" t="s">
        <v>722</v>
      </c>
      <c r="F109" s="52"/>
      <c r="G109" s="161">
        <v>2020</v>
      </c>
      <c r="H109" s="161"/>
      <c r="I109" s="335"/>
      <c r="J109" s="291"/>
    </row>
    <row r="110" spans="1:10" ht="15.75" customHeight="1" x14ac:dyDescent="0.4">
      <c r="A110" s="128" t="str">
        <f t="shared" si="2"/>
        <v>CE023</v>
      </c>
      <c r="B110" s="128" t="s">
        <v>272</v>
      </c>
      <c r="C110" s="128" t="s">
        <v>273</v>
      </c>
      <c r="D110" s="160" t="s">
        <v>22</v>
      </c>
      <c r="E110" s="128" t="s">
        <v>34</v>
      </c>
      <c r="F110" s="84"/>
      <c r="G110" s="128"/>
      <c r="H110" s="128"/>
      <c r="I110" s="339" t="s">
        <v>274</v>
      </c>
      <c r="J110" s="292" t="s">
        <v>222</v>
      </c>
    </row>
    <row r="111" spans="1:10" ht="15.75" customHeight="1" x14ac:dyDescent="0.4">
      <c r="A111" s="158" t="str">
        <f t="shared" si="2"/>
        <v>CE023</v>
      </c>
      <c r="B111" s="158" t="s">
        <v>272</v>
      </c>
      <c r="C111" s="158" t="s">
        <v>273</v>
      </c>
      <c r="D111" s="157" t="s">
        <v>23</v>
      </c>
      <c r="E111" s="158" t="s">
        <v>9</v>
      </c>
      <c r="F111" s="78"/>
      <c r="G111" s="158"/>
      <c r="H111" s="158"/>
      <c r="I111" s="339"/>
      <c r="J111" s="294"/>
    </row>
    <row r="112" spans="1:10" ht="15.75" customHeight="1" x14ac:dyDescent="0.4">
      <c r="A112" s="147" t="str">
        <f t="shared" si="2"/>
        <v>CE024</v>
      </c>
      <c r="B112" s="147" t="s">
        <v>272</v>
      </c>
      <c r="C112" s="147" t="s">
        <v>275</v>
      </c>
      <c r="D112" s="154" t="s">
        <v>22</v>
      </c>
      <c r="E112" s="147" t="s">
        <v>34</v>
      </c>
      <c r="F112" s="49"/>
      <c r="G112" s="147"/>
      <c r="H112" s="147"/>
      <c r="I112" s="340" t="s">
        <v>274</v>
      </c>
      <c r="J112" s="290" t="s">
        <v>222</v>
      </c>
    </row>
    <row r="113" spans="1:10" ht="15.75" customHeight="1" x14ac:dyDescent="0.4">
      <c r="A113" s="161" t="str">
        <f t="shared" si="2"/>
        <v>CE024</v>
      </c>
      <c r="B113" s="161" t="s">
        <v>272</v>
      </c>
      <c r="C113" s="161" t="s">
        <v>275</v>
      </c>
      <c r="D113" s="155" t="s">
        <v>23</v>
      </c>
      <c r="E113" s="161" t="s">
        <v>9</v>
      </c>
      <c r="F113" s="52"/>
      <c r="G113" s="161"/>
      <c r="H113" s="161"/>
      <c r="I113" s="340"/>
      <c r="J113" s="291"/>
    </row>
    <row r="114" spans="1:10" ht="15.75" customHeight="1" x14ac:dyDescent="0.4">
      <c r="A114" s="128" t="str">
        <f t="shared" ref="A114" si="3">IF(C114=C113,A113,REPLACE(A113,LEN(A113)-LEN((RIGHT(A113,3)*1+1)*1)+1,LEN((RIGHT(A113,3)*1+1)*1),RIGHT(A113,3)*1+1))</f>
        <v>CE025</v>
      </c>
      <c r="B114" s="128" t="s">
        <v>272</v>
      </c>
      <c r="C114" s="128" t="s">
        <v>52</v>
      </c>
      <c r="D114" s="160" t="s">
        <v>22</v>
      </c>
      <c r="E114" s="128" t="s">
        <v>34</v>
      </c>
      <c r="F114" s="84"/>
      <c r="G114" s="128"/>
      <c r="H114" s="128"/>
      <c r="I114" s="339" t="s">
        <v>274</v>
      </c>
      <c r="J114" s="292" t="s">
        <v>222</v>
      </c>
    </row>
    <row r="115" spans="1:10" ht="15.75" customHeight="1" x14ac:dyDescent="0.4">
      <c r="A115" s="158" t="str">
        <f t="shared" ref="A115:A145" si="4">IF(C115=C114,A114,REPLACE(A114,LEN(A114)-LEN((RIGHT(A114,3)*1+1)*1)+1,LEN((RIGHT(A114,3)*1+1)*1),RIGHT(A114,3)*1+1))</f>
        <v>CE025</v>
      </c>
      <c r="B115" s="158" t="s">
        <v>272</v>
      </c>
      <c r="C115" s="158" t="s">
        <v>52</v>
      </c>
      <c r="D115" s="157" t="s">
        <v>23</v>
      </c>
      <c r="E115" s="158" t="s">
        <v>9</v>
      </c>
      <c r="F115" s="78"/>
      <c r="G115" s="158"/>
      <c r="H115" s="158"/>
      <c r="I115" s="339"/>
      <c r="J115" s="294"/>
    </row>
    <row r="116" spans="1:10" ht="15.75" customHeight="1" x14ac:dyDescent="0.4">
      <c r="A116" s="147" t="str">
        <f t="shared" si="4"/>
        <v>CE026</v>
      </c>
      <c r="B116" s="147" t="s">
        <v>272</v>
      </c>
      <c r="C116" s="147" t="s">
        <v>276</v>
      </c>
      <c r="D116" s="154" t="s">
        <v>22</v>
      </c>
      <c r="E116" s="147" t="s">
        <v>34</v>
      </c>
      <c r="F116" s="49"/>
      <c r="G116" s="147"/>
      <c r="H116" s="147"/>
      <c r="I116" s="340" t="s">
        <v>429</v>
      </c>
      <c r="J116" s="290" t="s">
        <v>222</v>
      </c>
    </row>
    <row r="117" spans="1:10" ht="15.75" customHeight="1" x14ac:dyDescent="0.4">
      <c r="A117" s="161" t="str">
        <f t="shared" si="4"/>
        <v>CE026</v>
      </c>
      <c r="B117" s="161" t="s">
        <v>272</v>
      </c>
      <c r="C117" s="161" t="s">
        <v>276</v>
      </c>
      <c r="D117" s="155" t="s">
        <v>23</v>
      </c>
      <c r="E117" s="161" t="s">
        <v>9</v>
      </c>
      <c r="F117" s="52"/>
      <c r="G117" s="161"/>
      <c r="H117" s="161"/>
      <c r="I117" s="340"/>
      <c r="J117" s="291"/>
    </row>
    <row r="118" spans="1:10" ht="15.75" customHeight="1" x14ac:dyDescent="0.4">
      <c r="A118" s="128" t="str">
        <f t="shared" si="4"/>
        <v>CE027</v>
      </c>
      <c r="B118" s="128" t="s">
        <v>272</v>
      </c>
      <c r="C118" s="128" t="s">
        <v>277</v>
      </c>
      <c r="D118" s="160" t="s">
        <v>22</v>
      </c>
      <c r="E118" s="128" t="s">
        <v>34</v>
      </c>
      <c r="F118" s="84"/>
      <c r="G118" s="128"/>
      <c r="H118" s="128"/>
      <c r="I118" s="339" t="s">
        <v>428</v>
      </c>
      <c r="J118" s="292" t="s">
        <v>222</v>
      </c>
    </row>
    <row r="119" spans="1:10" ht="13" customHeight="1" x14ac:dyDescent="0.4">
      <c r="A119" s="158" t="str">
        <f t="shared" si="4"/>
        <v>CE027</v>
      </c>
      <c r="B119" s="158" t="s">
        <v>272</v>
      </c>
      <c r="C119" s="158" t="s">
        <v>277</v>
      </c>
      <c r="D119" s="157" t="s">
        <v>23</v>
      </c>
      <c r="E119" s="158" t="s">
        <v>9</v>
      </c>
      <c r="F119" s="78"/>
      <c r="G119" s="158"/>
      <c r="H119" s="158"/>
      <c r="I119" s="308"/>
      <c r="J119" s="294"/>
    </row>
    <row r="120" spans="1:10" ht="13" customHeight="1" x14ac:dyDescent="0.4">
      <c r="A120" s="48" t="str">
        <f t="shared" si="4"/>
        <v>CE028</v>
      </c>
      <c r="B120" s="48" t="s">
        <v>272</v>
      </c>
      <c r="C120" s="48" t="s">
        <v>430</v>
      </c>
      <c r="D120" s="116" t="s">
        <v>22</v>
      </c>
      <c r="E120" s="48" t="s">
        <v>34</v>
      </c>
      <c r="F120" s="49"/>
      <c r="G120" s="48"/>
      <c r="H120" s="48"/>
      <c r="I120" s="337" t="s">
        <v>431</v>
      </c>
      <c r="J120" s="290" t="s">
        <v>222</v>
      </c>
    </row>
    <row r="121" spans="1:10" ht="13" customHeight="1" x14ac:dyDescent="0.4">
      <c r="A121" s="123" t="str">
        <f t="shared" si="4"/>
        <v>CE028</v>
      </c>
      <c r="B121" s="123" t="s">
        <v>272</v>
      </c>
      <c r="C121" s="123" t="s">
        <v>430</v>
      </c>
      <c r="D121" s="121" t="s">
        <v>23</v>
      </c>
      <c r="E121" s="123" t="s">
        <v>9</v>
      </c>
      <c r="F121" s="98"/>
      <c r="G121" s="123"/>
      <c r="H121" s="97"/>
      <c r="I121" s="338"/>
      <c r="J121" s="291"/>
    </row>
    <row r="122" spans="1:10" ht="15.75" customHeight="1" x14ac:dyDescent="0.4">
      <c r="A122" s="58" t="str">
        <f t="shared" si="4"/>
        <v>CE029</v>
      </c>
      <c r="B122" s="58" t="s">
        <v>278</v>
      </c>
      <c r="C122" s="58" t="s">
        <v>279</v>
      </c>
      <c r="D122" s="85" t="s">
        <v>22</v>
      </c>
      <c r="E122" s="58" t="s">
        <v>34</v>
      </c>
      <c r="F122" s="84"/>
      <c r="G122" s="58"/>
      <c r="H122" s="58"/>
      <c r="I122" s="309" t="s">
        <v>280</v>
      </c>
      <c r="J122" s="292" t="s">
        <v>223</v>
      </c>
    </row>
    <row r="123" spans="1:10" ht="15.75" customHeight="1" x14ac:dyDescent="0.4">
      <c r="A123" s="73" t="str">
        <f t="shared" si="4"/>
        <v>CE029</v>
      </c>
      <c r="B123" s="73" t="s">
        <v>278</v>
      </c>
      <c r="C123" s="73" t="s">
        <v>279</v>
      </c>
      <c r="D123" s="79" t="s">
        <v>23</v>
      </c>
      <c r="E123" s="73" t="s">
        <v>9</v>
      </c>
      <c r="F123" s="78"/>
      <c r="G123" s="73"/>
      <c r="H123" s="73"/>
      <c r="I123" s="339"/>
      <c r="J123" s="294"/>
    </row>
    <row r="124" spans="1:10" ht="15.75" customHeight="1" x14ac:dyDescent="0.4">
      <c r="A124" s="48" t="str">
        <f t="shared" si="4"/>
        <v>CE030</v>
      </c>
      <c r="B124" s="48" t="s">
        <v>278</v>
      </c>
      <c r="C124" s="48" t="s">
        <v>4</v>
      </c>
      <c r="D124" s="80" t="s">
        <v>22</v>
      </c>
      <c r="E124" s="48" t="s">
        <v>34</v>
      </c>
      <c r="F124" s="49"/>
      <c r="G124" s="48"/>
      <c r="H124" s="48"/>
      <c r="I124" s="340" t="s">
        <v>281</v>
      </c>
      <c r="J124" s="290" t="s">
        <v>223</v>
      </c>
    </row>
    <row r="125" spans="1:10" ht="15.75" customHeight="1" x14ac:dyDescent="0.4">
      <c r="A125" s="51" t="str">
        <f t="shared" si="4"/>
        <v>CE030</v>
      </c>
      <c r="B125" s="51" t="s">
        <v>278</v>
      </c>
      <c r="C125" s="51" t="s">
        <v>4</v>
      </c>
      <c r="D125" s="82" t="s">
        <v>23</v>
      </c>
      <c r="E125" s="51" t="s">
        <v>9</v>
      </c>
      <c r="F125" s="52"/>
      <c r="G125" s="51"/>
      <c r="H125" s="51"/>
      <c r="I125" s="340"/>
      <c r="J125" s="291"/>
    </row>
    <row r="126" spans="1:10" ht="15.75" customHeight="1" x14ac:dyDescent="0.4">
      <c r="A126" s="58" t="str">
        <f t="shared" si="4"/>
        <v>CE031</v>
      </c>
      <c r="B126" s="58" t="s">
        <v>278</v>
      </c>
      <c r="C126" s="58" t="s">
        <v>5</v>
      </c>
      <c r="D126" s="85" t="s">
        <v>22</v>
      </c>
      <c r="E126" s="58" t="s">
        <v>34</v>
      </c>
      <c r="F126" s="84"/>
      <c r="G126" s="58"/>
      <c r="H126" s="58"/>
      <c r="I126" s="339" t="s">
        <v>282</v>
      </c>
      <c r="J126" s="292" t="s">
        <v>223</v>
      </c>
    </row>
    <row r="127" spans="1:10" ht="15.75" customHeight="1" x14ac:dyDescent="0.4">
      <c r="A127" s="73" t="str">
        <f t="shared" si="4"/>
        <v>CE031</v>
      </c>
      <c r="B127" s="73" t="s">
        <v>278</v>
      </c>
      <c r="C127" s="73" t="s">
        <v>5</v>
      </c>
      <c r="D127" s="79" t="s">
        <v>23</v>
      </c>
      <c r="E127" s="73" t="s">
        <v>9</v>
      </c>
      <c r="F127" s="78"/>
      <c r="G127" s="73"/>
      <c r="H127" s="73"/>
      <c r="I127" s="339"/>
      <c r="J127" s="294"/>
    </row>
    <row r="128" spans="1:10" ht="15.75" customHeight="1" x14ac:dyDescent="0.4">
      <c r="A128" s="48" t="str">
        <f t="shared" si="4"/>
        <v>CE032</v>
      </c>
      <c r="B128" s="48" t="s">
        <v>278</v>
      </c>
      <c r="C128" s="48" t="s">
        <v>283</v>
      </c>
      <c r="D128" s="80" t="s">
        <v>22</v>
      </c>
      <c r="E128" s="48" t="s">
        <v>34</v>
      </c>
      <c r="F128" s="49"/>
      <c r="G128" s="48"/>
      <c r="H128" s="48"/>
      <c r="I128" s="340" t="s">
        <v>284</v>
      </c>
      <c r="J128" s="290" t="s">
        <v>223</v>
      </c>
    </row>
    <row r="129" spans="1:10" ht="15.75" customHeight="1" x14ac:dyDescent="0.4">
      <c r="A129" s="51" t="str">
        <f t="shared" si="4"/>
        <v>CE032</v>
      </c>
      <c r="B129" s="51" t="s">
        <v>278</v>
      </c>
      <c r="C129" s="51" t="s">
        <v>283</v>
      </c>
      <c r="D129" s="82" t="s">
        <v>23</v>
      </c>
      <c r="E129" s="51" t="s">
        <v>9</v>
      </c>
      <c r="F129" s="52"/>
      <c r="G129" s="51"/>
      <c r="H129" s="51"/>
      <c r="I129" s="340"/>
      <c r="J129" s="291"/>
    </row>
    <row r="130" spans="1:10" ht="15.75" customHeight="1" x14ac:dyDescent="0.4">
      <c r="A130" s="58" t="str">
        <f t="shared" si="4"/>
        <v>CE033</v>
      </c>
      <c r="B130" s="58" t="s">
        <v>278</v>
      </c>
      <c r="C130" s="58" t="s">
        <v>285</v>
      </c>
      <c r="D130" s="85" t="s">
        <v>22</v>
      </c>
      <c r="E130" s="58" t="s">
        <v>34</v>
      </c>
      <c r="F130" s="84"/>
      <c r="G130" s="58"/>
      <c r="H130" s="58"/>
      <c r="I130" s="339" t="s">
        <v>286</v>
      </c>
      <c r="J130" s="292" t="s">
        <v>223</v>
      </c>
    </row>
    <row r="131" spans="1:10" ht="15.75" customHeight="1" x14ac:dyDescent="0.4">
      <c r="A131" s="73" t="str">
        <f t="shared" si="4"/>
        <v>CE033</v>
      </c>
      <c r="B131" s="73" t="s">
        <v>278</v>
      </c>
      <c r="C131" s="73" t="s">
        <v>285</v>
      </c>
      <c r="D131" s="79" t="s">
        <v>23</v>
      </c>
      <c r="E131" s="73" t="s">
        <v>9</v>
      </c>
      <c r="F131" s="78"/>
      <c r="G131" s="73"/>
      <c r="H131" s="73"/>
      <c r="I131" s="339"/>
      <c r="J131" s="294"/>
    </row>
    <row r="132" spans="1:10" ht="15.75" customHeight="1" x14ac:dyDescent="0.4">
      <c r="A132" s="48" t="str">
        <f t="shared" si="4"/>
        <v>CE034</v>
      </c>
      <c r="B132" s="48" t="s">
        <v>278</v>
      </c>
      <c r="C132" s="48" t="s">
        <v>287</v>
      </c>
      <c r="D132" s="80" t="s">
        <v>22</v>
      </c>
      <c r="E132" s="48" t="s">
        <v>34</v>
      </c>
      <c r="F132" s="49"/>
      <c r="G132" s="48"/>
      <c r="H132" s="48"/>
      <c r="I132" s="340" t="s">
        <v>288</v>
      </c>
      <c r="J132" s="290" t="s">
        <v>223</v>
      </c>
    </row>
    <row r="133" spans="1:10" ht="15.75" customHeight="1" x14ac:dyDescent="0.4">
      <c r="A133" s="51" t="str">
        <f t="shared" si="4"/>
        <v>CE034</v>
      </c>
      <c r="B133" s="51" t="s">
        <v>278</v>
      </c>
      <c r="C133" s="51" t="s">
        <v>287</v>
      </c>
      <c r="D133" s="82" t="s">
        <v>23</v>
      </c>
      <c r="E133" s="51" t="s">
        <v>9</v>
      </c>
      <c r="F133" s="52"/>
      <c r="G133" s="51"/>
      <c r="H133" s="51"/>
      <c r="I133" s="340"/>
      <c r="J133" s="291"/>
    </row>
    <row r="134" spans="1:10" x14ac:dyDescent="0.4">
      <c r="A134" s="58" t="str">
        <f t="shared" si="4"/>
        <v>CE035</v>
      </c>
      <c r="B134" s="58" t="s">
        <v>67</v>
      </c>
      <c r="C134" s="58" t="s">
        <v>289</v>
      </c>
      <c r="D134" s="85" t="s">
        <v>22</v>
      </c>
      <c r="E134" s="58" t="s">
        <v>290</v>
      </c>
      <c r="F134" s="84"/>
      <c r="G134" s="58"/>
      <c r="H134" s="58"/>
      <c r="I134" s="110" t="s">
        <v>291</v>
      </c>
      <c r="J134" s="84" t="s">
        <v>223</v>
      </c>
    </row>
    <row r="135" spans="1:10" ht="15.75" customHeight="1" x14ac:dyDescent="0.4">
      <c r="A135" s="48" t="str">
        <f t="shared" si="4"/>
        <v>CE036</v>
      </c>
      <c r="B135" s="48" t="s">
        <v>67</v>
      </c>
      <c r="C135" s="48" t="s">
        <v>72</v>
      </c>
      <c r="D135" s="80" t="s">
        <v>22</v>
      </c>
      <c r="E135" s="131" t="s">
        <v>34</v>
      </c>
      <c r="F135" s="49"/>
      <c r="G135" s="48"/>
      <c r="H135" s="48">
        <v>2020</v>
      </c>
      <c r="I135" s="335" t="s">
        <v>598</v>
      </c>
      <c r="J135" s="290" t="s">
        <v>222</v>
      </c>
    </row>
    <row r="136" spans="1:10" ht="15.75" customHeight="1" x14ac:dyDescent="0.4">
      <c r="A136" s="51" t="str">
        <f t="shared" si="4"/>
        <v>CE036</v>
      </c>
      <c r="B136" s="51" t="s">
        <v>67</v>
      </c>
      <c r="C136" s="51" t="s">
        <v>72</v>
      </c>
      <c r="D136" s="82" t="s">
        <v>25</v>
      </c>
      <c r="E136" s="51" t="s">
        <v>723</v>
      </c>
      <c r="F136" s="52"/>
      <c r="G136" s="51"/>
      <c r="H136" s="51">
        <v>2020</v>
      </c>
      <c r="I136" s="335"/>
      <c r="J136" s="312"/>
    </row>
    <row r="137" spans="1:10" ht="15.75" customHeight="1" x14ac:dyDescent="0.4">
      <c r="A137" s="51" t="str">
        <f t="shared" si="4"/>
        <v>CE036</v>
      </c>
      <c r="B137" s="51" t="s">
        <v>67</v>
      </c>
      <c r="C137" s="51" t="s">
        <v>72</v>
      </c>
      <c r="D137" s="82" t="s">
        <v>27</v>
      </c>
      <c r="E137" s="51" t="s">
        <v>292</v>
      </c>
      <c r="F137" s="52"/>
      <c r="G137" s="51">
        <v>2021</v>
      </c>
      <c r="H137" s="51"/>
      <c r="I137" s="335"/>
      <c r="J137" s="291"/>
    </row>
    <row r="138" spans="1:10" ht="15" customHeight="1" x14ac:dyDescent="0.4">
      <c r="A138" s="128" t="str">
        <f t="shared" si="4"/>
        <v>CE037</v>
      </c>
      <c r="B138" s="128" t="s">
        <v>67</v>
      </c>
      <c r="C138" s="128" t="s">
        <v>68</v>
      </c>
      <c r="D138" s="160" t="s">
        <v>22</v>
      </c>
      <c r="E138" s="128" t="s">
        <v>69</v>
      </c>
      <c r="F138" s="84"/>
      <c r="G138" s="128"/>
      <c r="H138" s="128"/>
      <c r="I138" s="339" t="s">
        <v>70</v>
      </c>
      <c r="J138" s="292" t="s">
        <v>223</v>
      </c>
    </row>
    <row r="139" spans="1:10" x14ac:dyDescent="0.4">
      <c r="A139" s="158" t="str">
        <f t="shared" si="4"/>
        <v>CE037</v>
      </c>
      <c r="B139" s="158" t="s">
        <v>67</v>
      </c>
      <c r="C139" s="158" t="s">
        <v>68</v>
      </c>
      <c r="D139" s="157" t="s">
        <v>23</v>
      </c>
      <c r="E139" s="158" t="s">
        <v>71</v>
      </c>
      <c r="F139" s="78"/>
      <c r="G139" s="158"/>
      <c r="H139" s="158"/>
      <c r="I139" s="339"/>
      <c r="J139" s="294"/>
    </row>
    <row r="140" spans="1:10" ht="38.6" x14ac:dyDescent="0.4">
      <c r="A140" s="48" t="str">
        <f t="shared" si="4"/>
        <v>CE038</v>
      </c>
      <c r="B140" s="48" t="s">
        <v>46</v>
      </c>
      <c r="C140" s="48" t="s">
        <v>3</v>
      </c>
      <c r="D140" s="80" t="s">
        <v>22</v>
      </c>
      <c r="E140" s="48" t="s">
        <v>724</v>
      </c>
      <c r="F140" s="49"/>
      <c r="G140" s="48"/>
      <c r="H140" s="48"/>
      <c r="I140" s="89" t="s">
        <v>293</v>
      </c>
      <c r="J140" s="49" t="s">
        <v>223</v>
      </c>
    </row>
    <row r="141" spans="1:10" ht="15.75" customHeight="1" x14ac:dyDescent="0.4">
      <c r="A141" s="128" t="str">
        <f t="shared" si="4"/>
        <v>CE039</v>
      </c>
      <c r="B141" s="128" t="s">
        <v>46</v>
      </c>
      <c r="C141" s="128" t="s">
        <v>50</v>
      </c>
      <c r="D141" s="229" t="s">
        <v>22</v>
      </c>
      <c r="E141" s="128" t="s">
        <v>648</v>
      </c>
      <c r="F141" s="214"/>
      <c r="G141" s="128"/>
      <c r="H141" s="128"/>
      <c r="I141" s="339" t="s">
        <v>294</v>
      </c>
      <c r="J141" s="292" t="s">
        <v>223</v>
      </c>
    </row>
    <row r="142" spans="1:10" ht="15.75" customHeight="1" x14ac:dyDescent="0.4">
      <c r="A142" s="236" t="str">
        <f t="shared" si="4"/>
        <v>CE039</v>
      </c>
      <c r="B142" s="236" t="s">
        <v>46</v>
      </c>
      <c r="C142" s="236" t="s">
        <v>50</v>
      </c>
      <c r="D142" s="230" t="s">
        <v>23</v>
      </c>
      <c r="E142" s="236" t="s">
        <v>649</v>
      </c>
      <c r="F142" s="216"/>
      <c r="G142" s="236"/>
      <c r="H142" s="236"/>
      <c r="I142" s="339"/>
      <c r="J142" s="294"/>
    </row>
    <row r="143" spans="1:10" ht="15.75" customHeight="1" x14ac:dyDescent="0.4">
      <c r="A143" s="147" t="str">
        <f t="shared" si="4"/>
        <v>CE040</v>
      </c>
      <c r="B143" s="147" t="s">
        <v>278</v>
      </c>
      <c r="C143" s="147" t="s">
        <v>656</v>
      </c>
      <c r="D143" s="235" t="s">
        <v>22</v>
      </c>
      <c r="E143" s="147" t="s">
        <v>657</v>
      </c>
      <c r="F143" s="217"/>
      <c r="G143" s="147"/>
      <c r="H143" s="147"/>
      <c r="I143" s="340" t="s">
        <v>182</v>
      </c>
      <c r="J143" s="290" t="s">
        <v>223</v>
      </c>
    </row>
    <row r="144" spans="1:10" ht="15.75" customHeight="1" x14ac:dyDescent="0.4">
      <c r="A144" s="227" t="str">
        <f t="shared" si="4"/>
        <v>CE040</v>
      </c>
      <c r="B144" s="227" t="s">
        <v>278</v>
      </c>
      <c r="C144" s="227" t="s">
        <v>656</v>
      </c>
      <c r="D144" s="226" t="s">
        <v>23</v>
      </c>
      <c r="E144" s="227" t="s">
        <v>658</v>
      </c>
      <c r="F144" s="219" t="s">
        <v>31</v>
      </c>
      <c r="G144" s="227"/>
      <c r="H144" s="227"/>
      <c r="I144" s="340"/>
      <c r="J144" s="291"/>
    </row>
    <row r="145" spans="1:10" x14ac:dyDescent="0.4">
      <c r="A145" s="91" t="str">
        <f t="shared" si="4"/>
        <v>CE041</v>
      </c>
      <c r="B145" s="91" t="s">
        <v>67</v>
      </c>
      <c r="C145" s="91" t="s">
        <v>67</v>
      </c>
      <c r="D145" s="120" t="s">
        <v>22</v>
      </c>
      <c r="E145" s="91" t="s">
        <v>34</v>
      </c>
      <c r="F145" s="262"/>
      <c r="G145" s="91"/>
      <c r="H145" s="91"/>
      <c r="I145" s="211" t="s">
        <v>295</v>
      </c>
      <c r="J145" s="262" t="s">
        <v>223</v>
      </c>
    </row>
  </sheetData>
  <autoFilter ref="A1:I145" xr:uid="{00000000-0009-0000-0000-000003000000}"/>
  <mergeCells count="74">
    <mergeCell ref="I141:I142"/>
    <mergeCell ref="J141:J142"/>
    <mergeCell ref="I143:I144"/>
    <mergeCell ref="J143:J144"/>
    <mergeCell ref="I17:I23"/>
    <mergeCell ref="J17:J23"/>
    <mergeCell ref="I24:I29"/>
    <mergeCell ref="J24:J29"/>
    <mergeCell ref="I100:I104"/>
    <mergeCell ref="J100:J104"/>
    <mergeCell ref="J94:J95"/>
    <mergeCell ref="J138:J139"/>
    <mergeCell ref="J107:J109"/>
    <mergeCell ref="J110:J111"/>
    <mergeCell ref="J112:J113"/>
    <mergeCell ref="J114:J115"/>
    <mergeCell ref="J116:J117"/>
    <mergeCell ref="J118:J119"/>
    <mergeCell ref="J120:J121"/>
    <mergeCell ref="J122:J123"/>
    <mergeCell ref="J124:J125"/>
    <mergeCell ref="J126:J127"/>
    <mergeCell ref="J128:J129"/>
    <mergeCell ref="J130:J131"/>
    <mergeCell ref="J132:J133"/>
    <mergeCell ref="J135:J137"/>
    <mergeCell ref="J96:J97"/>
    <mergeCell ref="J98:J99"/>
    <mergeCell ref="J105:J106"/>
    <mergeCell ref="J2:J5"/>
    <mergeCell ref="J6:J10"/>
    <mergeCell ref="J11:J16"/>
    <mergeCell ref="J30:J32"/>
    <mergeCell ref="J34:J35"/>
    <mergeCell ref="J36:J40"/>
    <mergeCell ref="J41:J46"/>
    <mergeCell ref="J47:J52"/>
    <mergeCell ref="J53:J60"/>
    <mergeCell ref="J61:J70"/>
    <mergeCell ref="J71:J76"/>
    <mergeCell ref="J77:J84"/>
    <mergeCell ref="J85:J93"/>
    <mergeCell ref="I138:I139"/>
    <mergeCell ref="I135:I137"/>
    <mergeCell ref="I132:I133"/>
    <mergeCell ref="I130:I131"/>
    <mergeCell ref="I128:I129"/>
    <mergeCell ref="I126:I127"/>
    <mergeCell ref="I124:I125"/>
    <mergeCell ref="I122:I123"/>
    <mergeCell ref="I118:I119"/>
    <mergeCell ref="I116:I117"/>
    <mergeCell ref="I53:I60"/>
    <mergeCell ref="I114:I115"/>
    <mergeCell ref="I112:I113"/>
    <mergeCell ref="I105:I106"/>
    <mergeCell ref="I96:I97"/>
    <mergeCell ref="I94:I95"/>
    <mergeCell ref="I11:I16"/>
    <mergeCell ref="I6:I10"/>
    <mergeCell ref="I2:I5"/>
    <mergeCell ref="I120:I121"/>
    <mergeCell ref="I98:I99"/>
    <mergeCell ref="I107:I109"/>
    <mergeCell ref="I110:I111"/>
    <mergeCell ref="I47:I52"/>
    <mergeCell ref="I41:I46"/>
    <mergeCell ref="I36:I40"/>
    <mergeCell ref="I34:I35"/>
    <mergeCell ref="I30:I32"/>
    <mergeCell ref="I85:I93"/>
    <mergeCell ref="I77:I84"/>
    <mergeCell ref="I71:I76"/>
    <mergeCell ref="I61:I7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779AB-5B22-49D8-B938-AED52B862A2B}">
  <dimension ref="A1:J145"/>
  <sheetViews>
    <sheetView topLeftCell="C1" zoomScale="85" zoomScaleNormal="85" workbookViewId="0">
      <selection activeCell="H11" sqref="H11:H12"/>
    </sheetView>
  </sheetViews>
  <sheetFormatPr defaultColWidth="9.15234375" defaultRowHeight="14.6" x14ac:dyDescent="0.4"/>
  <cols>
    <col min="1" max="1" width="3.84375" style="57" hidden="1" customWidth="1"/>
    <col min="2" max="2" width="8.15234375" style="57" hidden="1" customWidth="1"/>
    <col min="3" max="3" width="8.15234375" style="113" bestFit="1" customWidth="1"/>
    <col min="4" max="4" width="52.4609375" customWidth="1"/>
    <col min="5" max="5" width="17.69140625" customWidth="1"/>
    <col min="6" max="6" width="38.921875" customWidth="1"/>
    <col min="7" max="7" width="12.4609375" style="45" customWidth="1"/>
    <col min="8" max="8" width="119.23046875" style="114" customWidth="1"/>
    <col min="9" max="9" width="15.3828125" style="112" customWidth="1"/>
    <col min="11" max="16384" width="9.15234375" style="269"/>
  </cols>
  <sheetData>
    <row r="1" spans="1:10" x14ac:dyDescent="0.4">
      <c r="C1" s="115" t="s">
        <v>10</v>
      </c>
      <c r="D1" s="7" t="s">
        <v>79</v>
      </c>
      <c r="E1" s="38" t="s">
        <v>11</v>
      </c>
      <c r="F1" s="38" t="s">
        <v>12</v>
      </c>
      <c r="G1" s="7" t="s">
        <v>237</v>
      </c>
      <c r="H1" s="39" t="s">
        <v>80</v>
      </c>
      <c r="I1" s="39" t="s">
        <v>231</v>
      </c>
    </row>
    <row r="2" spans="1:10" ht="15" customHeight="1" x14ac:dyDescent="0.4">
      <c r="A2" s="57">
        <v>1</v>
      </c>
      <c r="B2" s="57" t="s">
        <v>296</v>
      </c>
      <c r="C2" s="230" t="str">
        <f>B2</f>
        <v>CM001</v>
      </c>
      <c r="D2" s="230" t="s">
        <v>134</v>
      </c>
      <c r="E2" s="73" t="s">
        <v>20</v>
      </c>
      <c r="F2" s="73" t="s">
        <v>83</v>
      </c>
      <c r="G2" s="233"/>
      <c r="H2" s="239" t="s">
        <v>297</v>
      </c>
      <c r="I2" s="216" t="s">
        <v>223</v>
      </c>
    </row>
    <row r="3" spans="1:10" ht="15" customHeight="1" x14ac:dyDescent="0.4">
      <c r="A3" s="57">
        <f t="shared" ref="A3:A10" si="0">IF(D3="",A2,A2+1)</f>
        <v>2</v>
      </c>
      <c r="B3" s="57" t="str">
        <f t="shared" ref="B3:B10" si="1">IF(A3=A2,B2,REPLACE(B2,LEN(B2)-LEN((RIGHT(B2,3)*1+1)*1)+1,LEN((RIGHT(B2,3)*1+1)*1),RIGHT(B2,3)*1+1))</f>
        <v>CM002</v>
      </c>
      <c r="C3" s="235" t="str">
        <f t="shared" ref="C3:C68" si="2">B3</f>
        <v>CM002</v>
      </c>
      <c r="D3" s="235" t="s">
        <v>89</v>
      </c>
      <c r="E3" s="147" t="s">
        <v>20</v>
      </c>
      <c r="F3" s="147" t="s">
        <v>83</v>
      </c>
      <c r="G3" s="221"/>
      <c r="H3" s="223" t="s">
        <v>298</v>
      </c>
      <c r="I3" s="217" t="s">
        <v>223</v>
      </c>
    </row>
    <row r="4" spans="1:10" ht="15" customHeight="1" x14ac:dyDescent="0.4">
      <c r="A4" s="57">
        <f t="shared" si="0"/>
        <v>3</v>
      </c>
      <c r="B4" s="57" t="str">
        <f t="shared" si="1"/>
        <v>CM003</v>
      </c>
      <c r="C4" s="229" t="str">
        <f t="shared" si="2"/>
        <v>CM003</v>
      </c>
      <c r="D4" s="229" t="s">
        <v>299</v>
      </c>
      <c r="E4" s="128" t="s">
        <v>20</v>
      </c>
      <c r="F4" s="128" t="s">
        <v>83</v>
      </c>
      <c r="G4" s="232"/>
      <c r="H4" s="238" t="s">
        <v>300</v>
      </c>
      <c r="I4" s="214" t="s">
        <v>222</v>
      </c>
    </row>
    <row r="5" spans="1:10" ht="15" customHeight="1" x14ac:dyDescent="0.4">
      <c r="A5" s="57">
        <f t="shared" si="0"/>
        <v>4</v>
      </c>
      <c r="B5" s="57" t="str">
        <f t="shared" si="1"/>
        <v>CM004</v>
      </c>
      <c r="C5" s="235" t="str">
        <f t="shared" si="2"/>
        <v>CM004</v>
      </c>
      <c r="D5" s="235" t="s">
        <v>301</v>
      </c>
      <c r="E5" s="147" t="s">
        <v>20</v>
      </c>
      <c r="F5" s="147" t="s">
        <v>83</v>
      </c>
      <c r="G5" s="221"/>
      <c r="H5" s="223" t="s">
        <v>92</v>
      </c>
      <c r="I5" s="217" t="s">
        <v>223</v>
      </c>
    </row>
    <row r="6" spans="1:10" ht="15" customHeight="1" x14ac:dyDescent="0.4">
      <c r="A6" s="57">
        <f t="shared" si="0"/>
        <v>5</v>
      </c>
      <c r="B6" s="57" t="str">
        <f t="shared" si="1"/>
        <v>CM005</v>
      </c>
      <c r="C6" s="229" t="str">
        <f t="shared" si="2"/>
        <v>CM005</v>
      </c>
      <c r="D6" s="229" t="s">
        <v>725</v>
      </c>
      <c r="E6" s="128" t="s">
        <v>20</v>
      </c>
      <c r="F6" s="128" t="s">
        <v>83</v>
      </c>
      <c r="G6" s="232"/>
      <c r="H6" s="238" t="s">
        <v>739</v>
      </c>
      <c r="I6" s="214" t="s">
        <v>223</v>
      </c>
    </row>
    <row r="7" spans="1:10" ht="51.45" x14ac:dyDescent="0.4">
      <c r="A7" s="57">
        <f t="shared" si="0"/>
        <v>6</v>
      </c>
      <c r="B7" s="57" t="str">
        <f t="shared" si="1"/>
        <v>CM006</v>
      </c>
      <c r="C7" s="95" t="str">
        <f t="shared" si="2"/>
        <v>CM006</v>
      </c>
      <c r="D7" s="92" t="s">
        <v>579</v>
      </c>
      <c r="E7" s="88" t="s">
        <v>437</v>
      </c>
      <c r="F7" s="88" t="s">
        <v>83</v>
      </c>
      <c r="G7" s="118"/>
      <c r="H7" s="213" t="s">
        <v>580</v>
      </c>
      <c r="I7" s="118" t="s">
        <v>223</v>
      </c>
    </row>
    <row r="8" spans="1:10" ht="15" customHeight="1" x14ac:dyDescent="0.4">
      <c r="A8" s="57">
        <f t="shared" si="0"/>
        <v>7</v>
      </c>
      <c r="B8" s="57" t="str">
        <f t="shared" si="1"/>
        <v>CM007</v>
      </c>
      <c r="C8" s="229" t="str">
        <f t="shared" si="2"/>
        <v>CM007</v>
      </c>
      <c r="D8" s="229" t="s">
        <v>738</v>
      </c>
      <c r="E8" s="128" t="s">
        <v>20</v>
      </c>
      <c r="F8" s="128" t="s">
        <v>83</v>
      </c>
      <c r="G8" s="232"/>
      <c r="H8" s="238" t="s">
        <v>599</v>
      </c>
      <c r="I8" s="214" t="s">
        <v>222</v>
      </c>
    </row>
    <row r="9" spans="1:10" ht="15" customHeight="1" x14ac:dyDescent="0.4">
      <c r="A9" s="57">
        <f t="shared" si="0"/>
        <v>8</v>
      </c>
      <c r="B9" s="57" t="str">
        <f t="shared" si="1"/>
        <v>CM008</v>
      </c>
      <c r="C9" s="345" t="str">
        <f t="shared" si="2"/>
        <v>CM008</v>
      </c>
      <c r="D9" s="345" t="s">
        <v>302</v>
      </c>
      <c r="E9" s="147" t="s">
        <v>20</v>
      </c>
      <c r="F9" s="147" t="s">
        <v>239</v>
      </c>
      <c r="G9" s="347"/>
      <c r="H9" s="349" t="s">
        <v>303</v>
      </c>
      <c r="I9" s="290" t="s">
        <v>223</v>
      </c>
    </row>
    <row r="10" spans="1:10" x14ac:dyDescent="0.4">
      <c r="A10" s="57">
        <f t="shared" si="0"/>
        <v>8</v>
      </c>
      <c r="B10" s="57" t="str">
        <f t="shared" si="1"/>
        <v>CM008</v>
      </c>
      <c r="C10" s="346" t="str">
        <f t="shared" si="2"/>
        <v>CM008</v>
      </c>
      <c r="D10" s="346"/>
      <c r="E10" s="227" t="s">
        <v>20</v>
      </c>
      <c r="F10" s="227" t="s">
        <v>240</v>
      </c>
      <c r="G10" s="348"/>
      <c r="H10" s="350"/>
      <c r="I10" s="312"/>
    </row>
    <row r="11" spans="1:10" s="270" customFormat="1" ht="33" customHeight="1" x14ac:dyDescent="0.4">
      <c r="A11" s="57">
        <f t="shared" ref="A11:A28" si="3">IF(D11="",A10,A10+1)</f>
        <v>9</v>
      </c>
      <c r="B11" s="57" t="str">
        <f t="shared" ref="B11:B28" si="4">IF(A11=A10,B10,REPLACE(B10,LEN(B10)-LEN((RIGHT(B10,3)*1+1)*1)+1,LEN((RIGHT(B10,3)*1+1)*1),RIGHT(B10,3)*1+1))</f>
        <v>CM009</v>
      </c>
      <c r="C11" s="341" t="str">
        <f t="shared" si="2"/>
        <v>CM009</v>
      </c>
      <c r="D11" s="341" t="s">
        <v>304</v>
      </c>
      <c r="E11" s="229" t="s">
        <v>20</v>
      </c>
      <c r="F11" s="229" t="s">
        <v>239</v>
      </c>
      <c r="G11" s="318"/>
      <c r="H11" s="343" t="s">
        <v>305</v>
      </c>
      <c r="I11" s="292" t="s">
        <v>222</v>
      </c>
      <c r="J11"/>
    </row>
    <row r="12" spans="1:10" s="270" customFormat="1" ht="33" customHeight="1" x14ac:dyDescent="0.4">
      <c r="A12" s="57">
        <f t="shared" si="3"/>
        <v>9</v>
      </c>
      <c r="B12" s="57" t="str">
        <f t="shared" si="4"/>
        <v>CM009</v>
      </c>
      <c r="C12" s="342" t="str">
        <f t="shared" si="2"/>
        <v>CM009</v>
      </c>
      <c r="D12" s="342"/>
      <c r="E12" s="230" t="s">
        <v>20</v>
      </c>
      <c r="F12" s="230" t="s">
        <v>240</v>
      </c>
      <c r="G12" s="319"/>
      <c r="H12" s="344"/>
      <c r="I12" s="293"/>
      <c r="J12"/>
    </row>
    <row r="13" spans="1:10" ht="15" customHeight="1" x14ac:dyDescent="0.4">
      <c r="A13" s="57">
        <f t="shared" si="3"/>
        <v>10</v>
      </c>
      <c r="B13" s="57" t="str">
        <f t="shared" si="4"/>
        <v>CM010</v>
      </c>
      <c r="C13" s="345" t="str">
        <f t="shared" si="2"/>
        <v>CM010</v>
      </c>
      <c r="D13" s="345" t="s">
        <v>726</v>
      </c>
      <c r="E13" s="147" t="s">
        <v>20</v>
      </c>
      <c r="F13" s="147" t="s">
        <v>239</v>
      </c>
      <c r="G13" s="347"/>
      <c r="H13" s="349" t="s">
        <v>306</v>
      </c>
      <c r="I13" s="290" t="s">
        <v>223</v>
      </c>
    </row>
    <row r="14" spans="1:10" x14ac:dyDescent="0.4">
      <c r="A14" s="57">
        <f t="shared" si="3"/>
        <v>10</v>
      </c>
      <c r="B14" s="57" t="str">
        <f t="shared" si="4"/>
        <v>CM010</v>
      </c>
      <c r="C14" s="346" t="str">
        <f t="shared" si="2"/>
        <v>CM010</v>
      </c>
      <c r="D14" s="346"/>
      <c r="E14" s="227" t="s">
        <v>20</v>
      </c>
      <c r="F14" s="227" t="s">
        <v>240</v>
      </c>
      <c r="G14" s="348"/>
      <c r="H14" s="350"/>
      <c r="I14" s="312"/>
    </row>
    <row r="15" spans="1:10" ht="15" customHeight="1" x14ac:dyDescent="0.4">
      <c r="A15" s="57">
        <f t="shared" si="3"/>
        <v>11</v>
      </c>
      <c r="B15" s="57" t="str">
        <f t="shared" si="4"/>
        <v>CM011</v>
      </c>
      <c r="C15" s="341" t="str">
        <f t="shared" si="2"/>
        <v>CM011</v>
      </c>
      <c r="D15" s="341" t="s">
        <v>727</v>
      </c>
      <c r="E15" s="128" t="s">
        <v>20</v>
      </c>
      <c r="F15" s="128" t="s">
        <v>239</v>
      </c>
      <c r="G15" s="277"/>
      <c r="H15" s="322" t="s">
        <v>744</v>
      </c>
      <c r="I15" s="292" t="s">
        <v>223</v>
      </c>
    </row>
    <row r="16" spans="1:10" x14ac:dyDescent="0.4">
      <c r="A16" s="57">
        <f t="shared" si="3"/>
        <v>11</v>
      </c>
      <c r="B16" s="57" t="str">
        <f t="shared" si="4"/>
        <v>CM011</v>
      </c>
      <c r="C16" s="342" t="str">
        <f t="shared" si="2"/>
        <v>CM011</v>
      </c>
      <c r="D16" s="342"/>
      <c r="E16" s="236" t="s">
        <v>20</v>
      </c>
      <c r="F16" s="236" t="s">
        <v>240</v>
      </c>
      <c r="G16" s="278"/>
      <c r="H16" s="323"/>
      <c r="I16" s="293"/>
    </row>
    <row r="17" spans="1:10" ht="15" customHeight="1" x14ac:dyDescent="0.4">
      <c r="A17" s="57">
        <f t="shared" si="3"/>
        <v>12</v>
      </c>
      <c r="B17" s="57" t="str">
        <f t="shared" si="4"/>
        <v>CM012</v>
      </c>
      <c r="C17" s="345" t="str">
        <f t="shared" si="2"/>
        <v>CM012</v>
      </c>
      <c r="D17" s="345" t="s">
        <v>728</v>
      </c>
      <c r="E17" s="147" t="s">
        <v>20</v>
      </c>
      <c r="F17" s="147" t="s">
        <v>239</v>
      </c>
      <c r="G17" s="347"/>
      <c r="H17" s="349" t="s">
        <v>746</v>
      </c>
      <c r="I17" s="290" t="s">
        <v>223</v>
      </c>
    </row>
    <row r="18" spans="1:10" x14ac:dyDescent="0.4">
      <c r="A18" s="57">
        <f t="shared" si="3"/>
        <v>12</v>
      </c>
      <c r="B18" s="57" t="str">
        <f t="shared" si="4"/>
        <v>CM012</v>
      </c>
      <c r="C18" s="346" t="str">
        <f t="shared" si="2"/>
        <v>CM012</v>
      </c>
      <c r="D18" s="346"/>
      <c r="E18" s="227" t="s">
        <v>20</v>
      </c>
      <c r="F18" s="227" t="s">
        <v>240</v>
      </c>
      <c r="G18" s="348"/>
      <c r="H18" s="350"/>
      <c r="I18" s="312"/>
    </row>
    <row r="19" spans="1:10" ht="26.05" customHeight="1" x14ac:dyDescent="0.4">
      <c r="A19" s="57">
        <f t="shared" si="3"/>
        <v>13</v>
      </c>
      <c r="B19" s="57" t="str">
        <f t="shared" si="4"/>
        <v>CM013</v>
      </c>
      <c r="C19" s="120" t="str">
        <f t="shared" si="2"/>
        <v>CM013</v>
      </c>
      <c r="D19" s="103" t="s">
        <v>729</v>
      </c>
      <c r="E19" s="91" t="s">
        <v>20</v>
      </c>
      <c r="F19" s="91" t="s">
        <v>240</v>
      </c>
      <c r="G19" s="102"/>
      <c r="H19" s="202" t="s">
        <v>745</v>
      </c>
      <c r="I19" s="102" t="s">
        <v>223</v>
      </c>
    </row>
    <row r="20" spans="1:10" ht="26.05" customHeight="1" x14ac:dyDescent="0.4">
      <c r="A20" s="57">
        <f t="shared" si="3"/>
        <v>14</v>
      </c>
      <c r="B20" s="57" t="str">
        <f t="shared" si="4"/>
        <v>CM014</v>
      </c>
      <c r="C20" s="95" t="str">
        <f t="shared" si="2"/>
        <v>CM014</v>
      </c>
      <c r="D20" s="92" t="s">
        <v>307</v>
      </c>
      <c r="E20" s="88" t="s">
        <v>20</v>
      </c>
      <c r="F20" s="88" t="s">
        <v>240</v>
      </c>
      <c r="G20" s="118"/>
      <c r="H20" s="207" t="s">
        <v>308</v>
      </c>
      <c r="I20" s="118" t="s">
        <v>222</v>
      </c>
    </row>
    <row r="21" spans="1:10" ht="51.45" x14ac:dyDescent="0.4">
      <c r="A21" s="57">
        <f t="shared" si="3"/>
        <v>15</v>
      </c>
      <c r="B21" s="57" t="str">
        <f t="shared" si="4"/>
        <v>CM015</v>
      </c>
      <c r="C21" s="229" t="str">
        <f t="shared" si="2"/>
        <v>CM015</v>
      </c>
      <c r="D21" s="240" t="s">
        <v>309</v>
      </c>
      <c r="E21" s="91" t="s">
        <v>20</v>
      </c>
      <c r="F21" s="128" t="s">
        <v>240</v>
      </c>
      <c r="G21" s="232"/>
      <c r="H21" s="234" t="s">
        <v>310</v>
      </c>
      <c r="I21" s="232" t="s">
        <v>223</v>
      </c>
    </row>
    <row r="22" spans="1:10" ht="38.6" x14ac:dyDescent="0.4">
      <c r="A22" s="57">
        <f t="shared" si="3"/>
        <v>16</v>
      </c>
      <c r="B22" s="57" t="str">
        <f t="shared" si="4"/>
        <v>CM016</v>
      </c>
      <c r="C22" s="95" t="str">
        <f t="shared" si="2"/>
        <v>CM016</v>
      </c>
      <c r="D22" s="92" t="s">
        <v>433</v>
      </c>
      <c r="E22" s="88" t="s">
        <v>437</v>
      </c>
      <c r="F22" s="88" t="s">
        <v>83</v>
      </c>
      <c r="G22" s="118"/>
      <c r="H22" s="213" t="s">
        <v>436</v>
      </c>
      <c r="I22" s="118" t="s">
        <v>222</v>
      </c>
    </row>
    <row r="23" spans="1:10" ht="15" customHeight="1" x14ac:dyDescent="0.4">
      <c r="A23" s="57">
        <f t="shared" si="3"/>
        <v>17</v>
      </c>
      <c r="B23" s="57" t="str">
        <f t="shared" si="4"/>
        <v>CM017</v>
      </c>
      <c r="C23" s="229" t="str">
        <f t="shared" si="2"/>
        <v>CM017</v>
      </c>
      <c r="D23" s="229" t="s">
        <v>321</v>
      </c>
      <c r="E23" s="128" t="s">
        <v>20</v>
      </c>
      <c r="F23" s="128" t="s">
        <v>83</v>
      </c>
      <c r="G23" s="232"/>
      <c r="H23" s="238" t="s">
        <v>322</v>
      </c>
      <c r="I23" s="214" t="s">
        <v>223</v>
      </c>
    </row>
    <row r="24" spans="1:10" ht="38.6" x14ac:dyDescent="0.4">
      <c r="A24" s="57">
        <f t="shared" si="3"/>
        <v>18</v>
      </c>
      <c r="B24" s="57" t="str">
        <f t="shared" si="4"/>
        <v>CM018</v>
      </c>
      <c r="C24" s="235" t="str">
        <f t="shared" si="2"/>
        <v>CM018</v>
      </c>
      <c r="D24" s="235" t="s">
        <v>323</v>
      </c>
      <c r="E24" s="147" t="s">
        <v>20</v>
      </c>
      <c r="F24" s="147" t="s">
        <v>241</v>
      </c>
      <c r="G24" s="221"/>
      <c r="H24" s="225" t="s">
        <v>324</v>
      </c>
      <c r="I24" s="217" t="s">
        <v>223</v>
      </c>
    </row>
    <row r="25" spans="1:10" ht="64.3" x14ac:dyDescent="0.4">
      <c r="A25" s="57">
        <f t="shared" si="3"/>
        <v>19</v>
      </c>
      <c r="B25" s="57" t="str">
        <f t="shared" si="4"/>
        <v>CM019</v>
      </c>
      <c r="C25" s="240" t="str">
        <f t="shared" si="2"/>
        <v>CM019</v>
      </c>
      <c r="D25" s="240" t="s">
        <v>325</v>
      </c>
      <c r="E25" s="240" t="s">
        <v>20</v>
      </c>
      <c r="F25" s="240" t="s">
        <v>241</v>
      </c>
      <c r="G25" s="232" t="s">
        <v>31</v>
      </c>
      <c r="H25" s="238" t="s">
        <v>326</v>
      </c>
      <c r="I25" s="232" t="s">
        <v>223</v>
      </c>
    </row>
    <row r="26" spans="1:10" ht="15" customHeight="1" x14ac:dyDescent="0.4">
      <c r="A26" s="57">
        <f t="shared" si="3"/>
        <v>20</v>
      </c>
      <c r="B26" s="57" t="str">
        <f t="shared" si="4"/>
        <v>CM020</v>
      </c>
      <c r="C26" s="235" t="str">
        <f t="shared" si="2"/>
        <v>CM020</v>
      </c>
      <c r="D26" s="235" t="s">
        <v>602</v>
      </c>
      <c r="E26" s="147" t="s">
        <v>20</v>
      </c>
      <c r="F26" s="147" t="s">
        <v>32</v>
      </c>
      <c r="G26" s="221" t="s">
        <v>31</v>
      </c>
      <c r="H26" s="225" t="s">
        <v>327</v>
      </c>
      <c r="I26" s="217" t="s">
        <v>223</v>
      </c>
    </row>
    <row r="27" spans="1:10" s="270" customFormat="1" x14ac:dyDescent="0.4">
      <c r="A27" s="57">
        <f t="shared" si="3"/>
        <v>21</v>
      </c>
      <c r="B27" s="57" t="str">
        <f t="shared" si="4"/>
        <v>CM021</v>
      </c>
      <c r="C27" s="341" t="str">
        <f t="shared" si="2"/>
        <v>CM021</v>
      </c>
      <c r="D27" s="341" t="s">
        <v>730</v>
      </c>
      <c r="E27" s="229" t="s">
        <v>20</v>
      </c>
      <c r="F27" s="229" t="s">
        <v>239</v>
      </c>
      <c r="G27" s="318"/>
      <c r="H27" s="343" t="s">
        <v>731</v>
      </c>
      <c r="I27" s="292" t="s">
        <v>222</v>
      </c>
      <c r="J27"/>
    </row>
    <row r="28" spans="1:10" s="270" customFormat="1" x14ac:dyDescent="0.4">
      <c r="A28" s="57">
        <f t="shared" si="3"/>
        <v>21</v>
      </c>
      <c r="B28" s="57" t="str">
        <f t="shared" si="4"/>
        <v>CM021</v>
      </c>
      <c r="C28" s="342" t="str">
        <f t="shared" si="2"/>
        <v>CM021</v>
      </c>
      <c r="D28" s="342"/>
      <c r="E28" s="230" t="s">
        <v>20</v>
      </c>
      <c r="F28" s="230" t="s">
        <v>240</v>
      </c>
      <c r="G28" s="319"/>
      <c r="H28" s="344"/>
      <c r="I28" s="293"/>
      <c r="J28"/>
    </row>
    <row r="29" spans="1:10" s="270" customFormat="1" x14ac:dyDescent="0.4">
      <c r="A29" s="57">
        <f t="shared" ref="A29:A80" si="5">IF(D29="",A28,A28+1)</f>
        <v>21</v>
      </c>
      <c r="B29" s="57" t="str">
        <f t="shared" ref="B29:B80" si="6">IF(A29=A28,B28,REPLACE(B28,LEN(B28)-LEN((RIGHT(B28,3)*1+1)*1)+1,LEN((RIGHT(B28,3)*1+1)*1),RIGHT(B28,3)*1+1))</f>
        <v>CM021</v>
      </c>
      <c r="C29" s="342" t="str">
        <f t="shared" si="2"/>
        <v>CM021</v>
      </c>
      <c r="D29" s="342"/>
      <c r="E29" s="231" t="s">
        <v>20</v>
      </c>
      <c r="F29" s="230" t="s">
        <v>241</v>
      </c>
      <c r="G29" s="319"/>
      <c r="H29" s="344"/>
      <c r="I29" s="293"/>
      <c r="J29"/>
    </row>
    <row r="30" spans="1:10" ht="15" customHeight="1" x14ac:dyDescent="0.4">
      <c r="A30" s="57">
        <f t="shared" si="5"/>
        <v>22</v>
      </c>
      <c r="B30" s="57" t="str">
        <f t="shared" si="6"/>
        <v>CM022</v>
      </c>
      <c r="C30" s="345" t="str">
        <f t="shared" si="2"/>
        <v>CM022</v>
      </c>
      <c r="D30" s="345" t="s">
        <v>600</v>
      </c>
      <c r="E30" s="147" t="s">
        <v>20</v>
      </c>
      <c r="F30" s="147" t="s">
        <v>83</v>
      </c>
      <c r="G30" s="347" t="s">
        <v>31</v>
      </c>
      <c r="H30" s="349" t="s">
        <v>328</v>
      </c>
      <c r="I30" s="290" t="s">
        <v>223</v>
      </c>
    </row>
    <row r="31" spans="1:10" x14ac:dyDescent="0.4">
      <c r="A31" s="57">
        <f t="shared" si="5"/>
        <v>22</v>
      </c>
      <c r="B31" s="57" t="str">
        <f t="shared" si="6"/>
        <v>CM022</v>
      </c>
      <c r="C31" s="346" t="str">
        <f t="shared" si="2"/>
        <v>CM022</v>
      </c>
      <c r="D31" s="346"/>
      <c r="E31" s="227" t="s">
        <v>132</v>
      </c>
      <c r="F31" s="227" t="s">
        <v>83</v>
      </c>
      <c r="G31" s="348"/>
      <c r="H31" s="350"/>
      <c r="I31" s="312"/>
    </row>
    <row r="32" spans="1:10" x14ac:dyDescent="0.4">
      <c r="A32" s="57">
        <f t="shared" si="5"/>
        <v>23</v>
      </c>
      <c r="B32" s="57" t="str">
        <f t="shared" si="6"/>
        <v>CM023</v>
      </c>
      <c r="C32" s="318" t="str">
        <f t="shared" si="2"/>
        <v>CM023</v>
      </c>
      <c r="D32" s="318" t="s">
        <v>319</v>
      </c>
      <c r="E32" s="128" t="s">
        <v>20</v>
      </c>
      <c r="F32" s="318" t="s">
        <v>83</v>
      </c>
      <c r="G32" s="277" t="s">
        <v>31</v>
      </c>
      <c r="H32" s="331" t="s">
        <v>320</v>
      </c>
      <c r="I32" s="277" t="s">
        <v>223</v>
      </c>
    </row>
    <row r="33" spans="1:9" x14ac:dyDescent="0.4">
      <c r="A33" s="57">
        <f t="shared" si="5"/>
        <v>23</v>
      </c>
      <c r="B33" s="57" t="str">
        <f t="shared" si="6"/>
        <v>CM023</v>
      </c>
      <c r="C33" s="320" t="str">
        <f t="shared" si="2"/>
        <v>CM023</v>
      </c>
      <c r="D33" s="320"/>
      <c r="E33" s="236" t="s">
        <v>132</v>
      </c>
      <c r="F33" s="320"/>
      <c r="G33" s="321"/>
      <c r="H33" s="333"/>
      <c r="I33" s="321"/>
    </row>
    <row r="34" spans="1:9" ht="25.75" x14ac:dyDescent="0.4">
      <c r="A34" s="57">
        <f t="shared" si="5"/>
        <v>24</v>
      </c>
      <c r="B34" s="57" t="str">
        <f t="shared" si="6"/>
        <v>CM024</v>
      </c>
      <c r="C34" s="235" t="str">
        <f t="shared" si="2"/>
        <v>CM024</v>
      </c>
      <c r="D34" s="235" t="s">
        <v>311</v>
      </c>
      <c r="E34" s="147" t="s">
        <v>132</v>
      </c>
      <c r="F34" s="147" t="s">
        <v>132</v>
      </c>
      <c r="G34" s="221"/>
      <c r="H34" s="223" t="s">
        <v>312</v>
      </c>
      <c r="I34" s="217" t="s">
        <v>222</v>
      </c>
    </row>
    <row r="35" spans="1:9" ht="102.9" x14ac:dyDescent="0.4">
      <c r="A35" s="57">
        <f t="shared" si="5"/>
        <v>25</v>
      </c>
      <c r="B35" s="57" t="str">
        <f t="shared" si="6"/>
        <v>CM025</v>
      </c>
      <c r="C35" s="229" t="str">
        <f t="shared" si="2"/>
        <v>CM025</v>
      </c>
      <c r="D35" s="240" t="s">
        <v>313</v>
      </c>
      <c r="E35" s="128" t="s">
        <v>132</v>
      </c>
      <c r="F35" s="128" t="s">
        <v>132</v>
      </c>
      <c r="G35" s="232" t="s">
        <v>31</v>
      </c>
      <c r="H35" s="238" t="s">
        <v>314</v>
      </c>
      <c r="I35" s="232" t="s">
        <v>223</v>
      </c>
    </row>
    <row r="36" spans="1:9" ht="38.6" x14ac:dyDescent="0.4">
      <c r="A36" s="57">
        <f t="shared" si="5"/>
        <v>26</v>
      </c>
      <c r="B36" s="57" t="str">
        <f t="shared" si="6"/>
        <v>CM026</v>
      </c>
      <c r="C36" s="235" t="str">
        <f t="shared" si="2"/>
        <v>CM026</v>
      </c>
      <c r="D36" s="235" t="s">
        <v>315</v>
      </c>
      <c r="E36" s="147" t="s">
        <v>132</v>
      </c>
      <c r="F36" s="147" t="s">
        <v>132</v>
      </c>
      <c r="G36" s="221"/>
      <c r="H36" s="223" t="s">
        <v>316</v>
      </c>
      <c r="I36" s="217" t="s">
        <v>223</v>
      </c>
    </row>
    <row r="37" spans="1:9" ht="38.6" x14ac:dyDescent="0.4">
      <c r="A37" s="57">
        <f t="shared" si="5"/>
        <v>27</v>
      </c>
      <c r="B37" s="57" t="str">
        <f t="shared" si="6"/>
        <v>CM027</v>
      </c>
      <c r="C37" s="229" t="str">
        <f t="shared" si="2"/>
        <v>CM027</v>
      </c>
      <c r="D37" s="229" t="s">
        <v>317</v>
      </c>
      <c r="E37" s="128" t="s">
        <v>132</v>
      </c>
      <c r="F37" s="128" t="s">
        <v>132</v>
      </c>
      <c r="G37" s="232" t="s">
        <v>31</v>
      </c>
      <c r="H37" s="238" t="s">
        <v>318</v>
      </c>
      <c r="I37" s="214" t="s">
        <v>223</v>
      </c>
    </row>
    <row r="38" spans="1:9" ht="25.75" x14ac:dyDescent="0.4">
      <c r="A38" s="57">
        <f t="shared" si="5"/>
        <v>28</v>
      </c>
      <c r="B38" s="57" t="str">
        <f t="shared" si="6"/>
        <v>CM028</v>
      </c>
      <c r="C38" s="235" t="str">
        <f t="shared" si="2"/>
        <v>CM028</v>
      </c>
      <c r="D38" s="235" t="s">
        <v>329</v>
      </c>
      <c r="E38" s="147" t="s">
        <v>38</v>
      </c>
      <c r="F38" s="147" t="s">
        <v>218</v>
      </c>
      <c r="G38" s="221"/>
      <c r="H38" s="223" t="s">
        <v>330</v>
      </c>
      <c r="I38" s="217" t="s">
        <v>222</v>
      </c>
    </row>
    <row r="39" spans="1:9" x14ac:dyDescent="0.4">
      <c r="A39" s="57">
        <f t="shared" si="5"/>
        <v>29</v>
      </c>
      <c r="B39" s="57" t="str">
        <f t="shared" si="6"/>
        <v>CM029</v>
      </c>
      <c r="C39" s="229" t="str">
        <f t="shared" si="2"/>
        <v>CM029</v>
      </c>
      <c r="D39" s="229" t="s">
        <v>110</v>
      </c>
      <c r="E39" s="128" t="s">
        <v>38</v>
      </c>
      <c r="F39" s="128" t="s">
        <v>218</v>
      </c>
      <c r="G39" s="232"/>
      <c r="H39" s="234" t="s">
        <v>111</v>
      </c>
      <c r="I39" s="214" t="s">
        <v>223</v>
      </c>
    </row>
    <row r="40" spans="1:9" ht="25.75" x14ac:dyDescent="0.4">
      <c r="A40" s="57">
        <f t="shared" si="5"/>
        <v>30</v>
      </c>
      <c r="B40" s="57" t="str">
        <f t="shared" si="6"/>
        <v>CM030</v>
      </c>
      <c r="C40" s="235" t="str">
        <f t="shared" si="2"/>
        <v>CM030</v>
      </c>
      <c r="D40" s="235" t="s">
        <v>116</v>
      </c>
      <c r="E40" s="147" t="s">
        <v>38</v>
      </c>
      <c r="F40" s="147" t="s">
        <v>218</v>
      </c>
      <c r="G40" s="221"/>
      <c r="H40" s="225" t="s">
        <v>331</v>
      </c>
      <c r="I40" s="217" t="s">
        <v>223</v>
      </c>
    </row>
    <row r="41" spans="1:9" ht="22.5" customHeight="1" x14ac:dyDescent="0.4">
      <c r="A41" s="57">
        <f t="shared" si="5"/>
        <v>31</v>
      </c>
      <c r="B41" s="57" t="str">
        <f t="shared" si="6"/>
        <v>CM031</v>
      </c>
      <c r="C41" s="240" t="str">
        <f t="shared" si="2"/>
        <v>CM031</v>
      </c>
      <c r="D41" s="240" t="s">
        <v>192</v>
      </c>
      <c r="E41" s="229" t="s">
        <v>38</v>
      </c>
      <c r="F41" s="229" t="s">
        <v>218</v>
      </c>
      <c r="G41" s="232"/>
      <c r="H41" s="250" t="s">
        <v>332</v>
      </c>
      <c r="I41" s="232" t="s">
        <v>223</v>
      </c>
    </row>
    <row r="42" spans="1:9" ht="38.6" x14ac:dyDescent="0.4">
      <c r="A42" s="57">
        <f t="shared" si="5"/>
        <v>32</v>
      </c>
      <c r="B42" s="57" t="str">
        <f t="shared" si="6"/>
        <v>CM032</v>
      </c>
      <c r="C42" s="235" t="str">
        <f t="shared" si="2"/>
        <v>CM032</v>
      </c>
      <c r="D42" s="235" t="s">
        <v>112</v>
      </c>
      <c r="E42" s="147" t="s">
        <v>38</v>
      </c>
      <c r="F42" s="147" t="s">
        <v>218</v>
      </c>
      <c r="G42" s="221"/>
      <c r="H42" s="223" t="s">
        <v>333</v>
      </c>
      <c r="I42" s="217" t="s">
        <v>223</v>
      </c>
    </row>
    <row r="43" spans="1:9" ht="51.45" x14ac:dyDescent="0.4">
      <c r="A43" s="57">
        <f t="shared" si="5"/>
        <v>33</v>
      </c>
      <c r="B43" s="57" t="str">
        <f t="shared" si="6"/>
        <v>CM033</v>
      </c>
      <c r="C43" s="229" t="str">
        <f t="shared" si="2"/>
        <v>CM033</v>
      </c>
      <c r="D43" s="229" t="s">
        <v>334</v>
      </c>
      <c r="E43" s="128" t="s">
        <v>38</v>
      </c>
      <c r="F43" s="128" t="s">
        <v>218</v>
      </c>
      <c r="G43" s="232"/>
      <c r="H43" s="238" t="s">
        <v>335</v>
      </c>
      <c r="I43" s="214" t="s">
        <v>222</v>
      </c>
    </row>
    <row r="44" spans="1:9" ht="25.75" x14ac:dyDescent="0.4">
      <c r="A44" s="57">
        <f t="shared" si="5"/>
        <v>34</v>
      </c>
      <c r="B44" s="57" t="str">
        <f t="shared" si="6"/>
        <v>CM034</v>
      </c>
      <c r="C44" s="235" t="str">
        <f t="shared" si="2"/>
        <v>CM034</v>
      </c>
      <c r="D44" s="235" t="s">
        <v>114</v>
      </c>
      <c r="E44" s="147" t="s">
        <v>38</v>
      </c>
      <c r="F44" s="147" t="s">
        <v>218</v>
      </c>
      <c r="G44" s="221"/>
      <c r="H44" s="223" t="s">
        <v>115</v>
      </c>
      <c r="I44" s="217" t="s">
        <v>223</v>
      </c>
    </row>
    <row r="45" spans="1:9" ht="60" customHeight="1" x14ac:dyDescent="0.4">
      <c r="A45" s="57">
        <f t="shared" si="5"/>
        <v>35</v>
      </c>
      <c r="B45" s="57" t="str">
        <f t="shared" si="6"/>
        <v>CM035</v>
      </c>
      <c r="C45" s="341" t="str">
        <f t="shared" si="2"/>
        <v>CM035</v>
      </c>
      <c r="D45" s="318" t="s">
        <v>336</v>
      </c>
      <c r="E45" s="128" t="s">
        <v>38</v>
      </c>
      <c r="F45" s="128" t="s">
        <v>218</v>
      </c>
      <c r="G45" s="277" t="s">
        <v>31</v>
      </c>
      <c r="H45" s="331" t="s">
        <v>337</v>
      </c>
      <c r="I45" s="277" t="s">
        <v>223</v>
      </c>
    </row>
    <row r="46" spans="1:9" ht="60" customHeight="1" x14ac:dyDescent="0.4">
      <c r="A46" s="57">
        <f t="shared" si="5"/>
        <v>35</v>
      </c>
      <c r="B46" s="57" t="str">
        <f t="shared" si="6"/>
        <v>CM035</v>
      </c>
      <c r="C46" s="342" t="str">
        <f t="shared" si="2"/>
        <v>CM035</v>
      </c>
      <c r="D46" s="320"/>
      <c r="E46" s="237" t="s">
        <v>67</v>
      </c>
      <c r="F46" s="237" t="s">
        <v>3</v>
      </c>
      <c r="G46" s="278"/>
      <c r="H46" s="333"/>
      <c r="I46" s="321"/>
    </row>
    <row r="47" spans="1:9" ht="15" customHeight="1" x14ac:dyDescent="0.4">
      <c r="A47" s="57">
        <f t="shared" si="5"/>
        <v>36</v>
      </c>
      <c r="B47" s="57" t="str">
        <f t="shared" si="6"/>
        <v>CM036</v>
      </c>
      <c r="C47" s="351" t="str">
        <f t="shared" si="2"/>
        <v>CM036</v>
      </c>
      <c r="D47" s="351" t="s">
        <v>338</v>
      </c>
      <c r="E47" s="147" t="s">
        <v>38</v>
      </c>
      <c r="F47" s="147" t="s">
        <v>218</v>
      </c>
      <c r="G47" s="347"/>
      <c r="H47" s="349" t="s">
        <v>339</v>
      </c>
      <c r="I47" s="347" t="s">
        <v>223</v>
      </c>
    </row>
    <row r="48" spans="1:9" x14ac:dyDescent="0.4">
      <c r="A48" s="57">
        <f t="shared" si="5"/>
        <v>36</v>
      </c>
      <c r="B48" s="57" t="str">
        <f t="shared" si="6"/>
        <v>CM036</v>
      </c>
      <c r="C48" s="352" t="str">
        <f t="shared" si="2"/>
        <v>CM036</v>
      </c>
      <c r="D48" s="352"/>
      <c r="E48" s="227" t="s">
        <v>46</v>
      </c>
      <c r="F48" s="227" t="s">
        <v>3</v>
      </c>
      <c r="G48" s="348"/>
      <c r="H48" s="350"/>
      <c r="I48" s="348"/>
    </row>
    <row r="49" spans="1:9" x14ac:dyDescent="0.4">
      <c r="A49" s="57">
        <f t="shared" si="5"/>
        <v>36</v>
      </c>
      <c r="B49" s="57" t="str">
        <f t="shared" si="6"/>
        <v>CM036</v>
      </c>
      <c r="C49" s="353" t="str">
        <f t="shared" si="2"/>
        <v>CM036</v>
      </c>
      <c r="D49" s="353"/>
      <c r="E49" s="228" t="s">
        <v>46</v>
      </c>
      <c r="F49" s="228" t="s">
        <v>50</v>
      </c>
      <c r="G49" s="354"/>
      <c r="H49" s="355"/>
      <c r="I49" s="354"/>
    </row>
    <row r="50" spans="1:9" x14ac:dyDescent="0.4">
      <c r="A50" s="57">
        <f t="shared" si="5"/>
        <v>37</v>
      </c>
      <c r="B50" s="57" t="str">
        <f t="shared" si="6"/>
        <v>CM037</v>
      </c>
      <c r="C50" s="341" t="str">
        <f t="shared" si="2"/>
        <v>CM037</v>
      </c>
      <c r="D50" s="318" t="s">
        <v>340</v>
      </c>
      <c r="E50" s="128" t="s">
        <v>38</v>
      </c>
      <c r="F50" s="128" t="s">
        <v>218</v>
      </c>
      <c r="G50" s="277" t="s">
        <v>31</v>
      </c>
      <c r="H50" s="331" t="s">
        <v>341</v>
      </c>
      <c r="I50" s="277" t="s">
        <v>223</v>
      </c>
    </row>
    <row r="51" spans="1:9" x14ac:dyDescent="0.4">
      <c r="A51" s="57">
        <f t="shared" si="5"/>
        <v>37</v>
      </c>
      <c r="B51" s="57" t="str">
        <f t="shared" si="6"/>
        <v>CM037</v>
      </c>
      <c r="C51" s="342" t="str">
        <f t="shared" si="2"/>
        <v>CM037</v>
      </c>
      <c r="D51" s="319"/>
      <c r="E51" s="236" t="s">
        <v>67</v>
      </c>
      <c r="F51" s="236" t="s">
        <v>3</v>
      </c>
      <c r="G51" s="278"/>
      <c r="H51" s="332"/>
      <c r="I51" s="278"/>
    </row>
    <row r="52" spans="1:9" x14ac:dyDescent="0.4">
      <c r="A52" s="57">
        <f t="shared" si="5"/>
        <v>37</v>
      </c>
      <c r="B52" s="57" t="str">
        <f t="shared" si="6"/>
        <v>CM037</v>
      </c>
      <c r="C52" s="342" t="str">
        <f t="shared" si="2"/>
        <v>CM037</v>
      </c>
      <c r="D52" s="320"/>
      <c r="E52" s="237" t="s">
        <v>67</v>
      </c>
      <c r="F52" s="237" t="s">
        <v>50</v>
      </c>
      <c r="G52" s="278"/>
      <c r="H52" s="333"/>
      <c r="I52" s="321"/>
    </row>
    <row r="53" spans="1:9" ht="25.75" x14ac:dyDescent="0.4">
      <c r="A53" s="57">
        <f t="shared" si="5"/>
        <v>38</v>
      </c>
      <c r="B53" s="57" t="str">
        <f t="shared" si="6"/>
        <v>CM038</v>
      </c>
      <c r="C53" s="235" t="str">
        <f t="shared" si="2"/>
        <v>CM038</v>
      </c>
      <c r="D53" s="235" t="s">
        <v>342</v>
      </c>
      <c r="E53" s="147" t="s">
        <v>41</v>
      </c>
      <c r="F53" s="147" t="s">
        <v>83</v>
      </c>
      <c r="G53" s="221" t="s">
        <v>31</v>
      </c>
      <c r="H53" s="223" t="s">
        <v>343</v>
      </c>
      <c r="I53" s="217" t="s">
        <v>223</v>
      </c>
    </row>
    <row r="54" spans="1:9" ht="51.45" x14ac:dyDescent="0.4">
      <c r="A54" s="57">
        <f t="shared" si="5"/>
        <v>39</v>
      </c>
      <c r="B54" s="57" t="str">
        <f t="shared" si="6"/>
        <v>CM039</v>
      </c>
      <c r="C54" s="229" t="str">
        <f t="shared" si="2"/>
        <v>CM039</v>
      </c>
      <c r="D54" s="229" t="s">
        <v>344</v>
      </c>
      <c r="E54" s="128" t="s">
        <v>41</v>
      </c>
      <c r="F54" s="128" t="s">
        <v>83</v>
      </c>
      <c r="G54" s="232" t="s">
        <v>31</v>
      </c>
      <c r="H54" s="238" t="s">
        <v>345</v>
      </c>
      <c r="I54" s="214" t="s">
        <v>223</v>
      </c>
    </row>
    <row r="55" spans="1:9" ht="25.75" x14ac:dyDescent="0.4">
      <c r="A55" s="57">
        <f t="shared" si="5"/>
        <v>40</v>
      </c>
      <c r="B55" s="57" t="str">
        <f t="shared" si="6"/>
        <v>CM040</v>
      </c>
      <c r="C55" s="235" t="str">
        <f t="shared" si="2"/>
        <v>CM040</v>
      </c>
      <c r="D55" s="220" t="s">
        <v>346</v>
      </c>
      <c r="E55" s="220" t="s">
        <v>41</v>
      </c>
      <c r="F55" s="147" t="s">
        <v>83</v>
      </c>
      <c r="G55" s="221"/>
      <c r="H55" s="223" t="s">
        <v>347</v>
      </c>
      <c r="I55" s="221" t="s">
        <v>223</v>
      </c>
    </row>
    <row r="56" spans="1:9" ht="38.6" x14ac:dyDescent="0.4">
      <c r="A56" s="57">
        <f t="shared" si="5"/>
        <v>41</v>
      </c>
      <c r="B56" s="57" t="str">
        <f t="shared" si="6"/>
        <v>CM041</v>
      </c>
      <c r="C56" s="240" t="str">
        <f t="shared" si="2"/>
        <v>CM041</v>
      </c>
      <c r="D56" s="240" t="s">
        <v>348</v>
      </c>
      <c r="E56" s="240" t="s">
        <v>41</v>
      </c>
      <c r="F56" s="128" t="s">
        <v>44</v>
      </c>
      <c r="G56" s="232"/>
      <c r="H56" s="238" t="s">
        <v>349</v>
      </c>
      <c r="I56" s="232" t="s">
        <v>222</v>
      </c>
    </row>
    <row r="57" spans="1:9" ht="25.75" x14ac:dyDescent="0.4">
      <c r="A57" s="57">
        <f t="shared" si="5"/>
        <v>42</v>
      </c>
      <c r="B57" s="57" t="str">
        <f t="shared" si="6"/>
        <v>CM042</v>
      </c>
      <c r="C57" s="220" t="str">
        <f t="shared" si="2"/>
        <v>CM042</v>
      </c>
      <c r="D57" s="220" t="s">
        <v>350</v>
      </c>
      <c r="E57" s="220" t="s">
        <v>41</v>
      </c>
      <c r="F57" s="147" t="s">
        <v>44</v>
      </c>
      <c r="G57" s="221"/>
      <c r="H57" s="223" t="s">
        <v>351</v>
      </c>
      <c r="I57" s="221" t="s">
        <v>222</v>
      </c>
    </row>
    <row r="58" spans="1:9" ht="25.75" x14ac:dyDescent="0.4">
      <c r="A58" s="57">
        <f t="shared" si="5"/>
        <v>43</v>
      </c>
      <c r="B58" s="57" t="str">
        <f t="shared" si="6"/>
        <v>CM043</v>
      </c>
      <c r="C58" s="229" t="str">
        <f t="shared" si="2"/>
        <v>CM043</v>
      </c>
      <c r="D58" s="229" t="s">
        <v>352</v>
      </c>
      <c r="E58" s="128" t="s">
        <v>45</v>
      </c>
      <c r="F58" s="128" t="s">
        <v>83</v>
      </c>
      <c r="G58" s="232"/>
      <c r="H58" s="234" t="s">
        <v>353</v>
      </c>
      <c r="I58" s="214" t="s">
        <v>223</v>
      </c>
    </row>
    <row r="59" spans="1:9" ht="25.75" x14ac:dyDescent="0.4">
      <c r="A59" s="57">
        <f t="shared" si="5"/>
        <v>44</v>
      </c>
      <c r="B59" s="57" t="str">
        <f t="shared" si="6"/>
        <v>CM044</v>
      </c>
      <c r="C59" s="235" t="str">
        <f t="shared" si="2"/>
        <v>CM044</v>
      </c>
      <c r="D59" s="235" t="s">
        <v>121</v>
      </c>
      <c r="E59" s="147" t="s">
        <v>45</v>
      </c>
      <c r="F59" s="147" t="s">
        <v>83</v>
      </c>
      <c r="G59" s="221"/>
      <c r="H59" s="223" t="s">
        <v>354</v>
      </c>
      <c r="I59" s="217" t="s">
        <v>223</v>
      </c>
    </row>
    <row r="60" spans="1:9" ht="38.6" x14ac:dyDescent="0.4">
      <c r="A60" s="57">
        <f t="shared" si="5"/>
        <v>45</v>
      </c>
      <c r="B60" s="57" t="str">
        <f t="shared" si="6"/>
        <v>CM045</v>
      </c>
      <c r="C60" s="229" t="str">
        <f t="shared" si="2"/>
        <v>CM045</v>
      </c>
      <c r="D60" s="229" t="s">
        <v>355</v>
      </c>
      <c r="E60" s="128" t="s">
        <v>259</v>
      </c>
      <c r="F60" s="128" t="s">
        <v>265</v>
      </c>
      <c r="G60" s="232"/>
      <c r="H60" s="238" t="s">
        <v>356</v>
      </c>
      <c r="I60" s="214" t="s">
        <v>222</v>
      </c>
    </row>
    <row r="61" spans="1:9" ht="15" customHeight="1" x14ac:dyDescent="0.4">
      <c r="A61" s="57">
        <f t="shared" si="5"/>
        <v>46</v>
      </c>
      <c r="B61" s="57" t="str">
        <f t="shared" si="6"/>
        <v>CM046</v>
      </c>
      <c r="C61" s="345" t="str">
        <f t="shared" si="2"/>
        <v>CM046</v>
      </c>
      <c r="D61" s="345" t="s">
        <v>357</v>
      </c>
      <c r="E61" s="147" t="s">
        <v>259</v>
      </c>
      <c r="F61" s="147" t="s">
        <v>265</v>
      </c>
      <c r="G61" s="347"/>
      <c r="H61" s="356" t="s">
        <v>358</v>
      </c>
      <c r="I61" s="290" t="s">
        <v>223</v>
      </c>
    </row>
    <row r="62" spans="1:9" x14ac:dyDescent="0.4">
      <c r="A62" s="57">
        <f t="shared" si="5"/>
        <v>46</v>
      </c>
      <c r="B62" s="57" t="str">
        <f t="shared" si="6"/>
        <v>CM046</v>
      </c>
      <c r="C62" s="346" t="str">
        <f t="shared" si="2"/>
        <v>CM046</v>
      </c>
      <c r="D62" s="346"/>
      <c r="E62" s="227" t="s">
        <v>259</v>
      </c>
      <c r="F62" s="227" t="s">
        <v>263</v>
      </c>
      <c r="G62" s="348"/>
      <c r="H62" s="357"/>
      <c r="I62" s="312"/>
    </row>
    <row r="63" spans="1:9" x14ac:dyDescent="0.4">
      <c r="A63" s="57">
        <f t="shared" si="5"/>
        <v>46</v>
      </c>
      <c r="B63" s="57" t="str">
        <f t="shared" si="6"/>
        <v>CM046</v>
      </c>
      <c r="C63" s="346" t="str">
        <f t="shared" si="2"/>
        <v>CM046</v>
      </c>
      <c r="D63" s="346"/>
      <c r="E63" s="227" t="s">
        <v>259</v>
      </c>
      <c r="F63" s="227" t="s">
        <v>260</v>
      </c>
      <c r="G63" s="348"/>
      <c r="H63" s="357"/>
      <c r="I63" s="312"/>
    </row>
    <row r="64" spans="1:9" ht="64.3" x14ac:dyDescent="0.4">
      <c r="A64" s="57">
        <f t="shared" si="5"/>
        <v>47</v>
      </c>
      <c r="B64" s="57" t="str">
        <f t="shared" si="6"/>
        <v>CM047</v>
      </c>
      <c r="C64" s="229" t="str">
        <f t="shared" si="2"/>
        <v>CM047</v>
      </c>
      <c r="D64" s="229" t="s">
        <v>359</v>
      </c>
      <c r="E64" s="128" t="s">
        <v>259</v>
      </c>
      <c r="F64" s="128" t="s">
        <v>83</v>
      </c>
      <c r="G64" s="232"/>
      <c r="H64" s="238" t="s">
        <v>360</v>
      </c>
      <c r="I64" s="214" t="s">
        <v>223</v>
      </c>
    </row>
    <row r="65" spans="1:9" ht="25.75" x14ac:dyDescent="0.4">
      <c r="A65" s="57">
        <f t="shared" si="5"/>
        <v>48</v>
      </c>
      <c r="B65" s="57" t="str">
        <f t="shared" si="6"/>
        <v>CM048</v>
      </c>
      <c r="C65" s="235" t="str">
        <f t="shared" si="2"/>
        <v>CM048</v>
      </c>
      <c r="D65" s="235" t="s">
        <v>361</v>
      </c>
      <c r="E65" s="147" t="s">
        <v>259</v>
      </c>
      <c r="F65" s="147" t="s">
        <v>260</v>
      </c>
      <c r="G65" s="221"/>
      <c r="H65" s="225" t="s">
        <v>362</v>
      </c>
      <c r="I65" s="217" t="s">
        <v>223</v>
      </c>
    </row>
    <row r="66" spans="1:9" x14ac:dyDescent="0.4">
      <c r="A66" s="57">
        <f t="shared" si="5"/>
        <v>49</v>
      </c>
      <c r="B66" s="57" t="str">
        <f t="shared" si="6"/>
        <v>CM049</v>
      </c>
      <c r="C66" s="229" t="str">
        <f t="shared" si="2"/>
        <v>CM049</v>
      </c>
      <c r="D66" s="229" t="s">
        <v>605</v>
      </c>
      <c r="E66" s="128" t="s">
        <v>259</v>
      </c>
      <c r="F66" s="128" t="s">
        <v>83</v>
      </c>
      <c r="G66" s="232"/>
      <c r="H66" s="238" t="s">
        <v>363</v>
      </c>
      <c r="I66" s="214" t="s">
        <v>223</v>
      </c>
    </row>
    <row r="67" spans="1:9" ht="25.75" x14ac:dyDescent="0.4">
      <c r="A67" s="57">
        <f t="shared" si="5"/>
        <v>50</v>
      </c>
      <c r="B67" s="57" t="str">
        <f t="shared" si="6"/>
        <v>CM050</v>
      </c>
      <c r="C67" s="235" t="str">
        <f t="shared" si="2"/>
        <v>CM050</v>
      </c>
      <c r="D67" s="235" t="s">
        <v>604</v>
      </c>
      <c r="E67" s="147" t="s">
        <v>259</v>
      </c>
      <c r="F67" s="147" t="s">
        <v>83</v>
      </c>
      <c r="G67" s="221"/>
      <c r="H67" s="223" t="s">
        <v>603</v>
      </c>
      <c r="I67" s="217" t="s">
        <v>223</v>
      </c>
    </row>
    <row r="68" spans="1:9" ht="38.6" x14ac:dyDescent="0.4">
      <c r="A68" s="57">
        <f t="shared" si="5"/>
        <v>51</v>
      </c>
      <c r="B68" s="57" t="str">
        <f t="shared" si="6"/>
        <v>CM051</v>
      </c>
      <c r="C68" s="229" t="str">
        <f t="shared" si="2"/>
        <v>CM051</v>
      </c>
      <c r="D68" s="229" t="s">
        <v>364</v>
      </c>
      <c r="E68" s="128" t="s">
        <v>259</v>
      </c>
      <c r="F68" s="128" t="s">
        <v>83</v>
      </c>
      <c r="G68" s="232"/>
      <c r="H68" s="234" t="s">
        <v>365</v>
      </c>
      <c r="I68" s="214" t="s">
        <v>222</v>
      </c>
    </row>
    <row r="69" spans="1:9" ht="38.6" x14ac:dyDescent="0.4">
      <c r="A69" s="57">
        <f t="shared" si="5"/>
        <v>52</v>
      </c>
      <c r="B69" s="57" t="str">
        <f t="shared" si="6"/>
        <v>CM052</v>
      </c>
      <c r="C69" s="235" t="str">
        <f t="shared" ref="C69:C132" si="7">B69</f>
        <v>CM052</v>
      </c>
      <c r="D69" s="235" t="s">
        <v>366</v>
      </c>
      <c r="E69" s="147" t="s">
        <v>259</v>
      </c>
      <c r="F69" s="147" t="s">
        <v>83</v>
      </c>
      <c r="G69" s="221"/>
      <c r="H69" s="225" t="s">
        <v>367</v>
      </c>
      <c r="I69" s="217" t="s">
        <v>223</v>
      </c>
    </row>
    <row r="70" spans="1:9" ht="51.45" x14ac:dyDescent="0.4">
      <c r="A70" s="57">
        <f t="shared" si="5"/>
        <v>53</v>
      </c>
      <c r="B70" s="57" t="str">
        <f t="shared" si="6"/>
        <v>CM053</v>
      </c>
      <c r="C70" s="229" t="str">
        <f t="shared" si="7"/>
        <v>CM053</v>
      </c>
      <c r="D70" s="240" t="s">
        <v>368</v>
      </c>
      <c r="E70" s="128" t="s">
        <v>259</v>
      </c>
      <c r="F70" s="128" t="s">
        <v>83</v>
      </c>
      <c r="G70" s="232"/>
      <c r="H70" s="234" t="s">
        <v>369</v>
      </c>
      <c r="I70" s="232" t="s">
        <v>223</v>
      </c>
    </row>
    <row r="71" spans="1:9" ht="15" customHeight="1" x14ac:dyDescent="0.4">
      <c r="A71" s="57">
        <f t="shared" si="5"/>
        <v>54</v>
      </c>
      <c r="B71" s="57" t="str">
        <f t="shared" si="6"/>
        <v>CM054</v>
      </c>
      <c r="C71" s="351" t="str">
        <f t="shared" si="7"/>
        <v>CM054</v>
      </c>
      <c r="D71" s="351" t="s">
        <v>370</v>
      </c>
      <c r="E71" s="147" t="s">
        <v>259</v>
      </c>
      <c r="F71" s="147" t="s">
        <v>265</v>
      </c>
      <c r="G71" s="347"/>
      <c r="H71" s="356" t="s">
        <v>371</v>
      </c>
      <c r="I71" s="347" t="s">
        <v>222</v>
      </c>
    </row>
    <row r="72" spans="1:9" x14ac:dyDescent="0.4">
      <c r="A72" s="57">
        <f t="shared" si="5"/>
        <v>54</v>
      </c>
      <c r="B72" s="57" t="str">
        <f t="shared" si="6"/>
        <v>CM054</v>
      </c>
      <c r="C72" s="352" t="str">
        <f t="shared" si="7"/>
        <v>CM054</v>
      </c>
      <c r="D72" s="352"/>
      <c r="E72" s="227" t="s">
        <v>259</v>
      </c>
      <c r="F72" s="227" t="s">
        <v>266</v>
      </c>
      <c r="G72" s="348"/>
      <c r="H72" s="357"/>
      <c r="I72" s="348"/>
    </row>
    <row r="73" spans="1:9" ht="15" customHeight="1" x14ac:dyDescent="0.4">
      <c r="A73" s="57">
        <f t="shared" si="5"/>
        <v>54</v>
      </c>
      <c r="B73" s="57" t="str">
        <f t="shared" si="6"/>
        <v>CM054</v>
      </c>
      <c r="C73" s="353" t="str">
        <f t="shared" si="7"/>
        <v>CM054</v>
      </c>
      <c r="D73" s="353"/>
      <c r="E73" s="227" t="s">
        <v>259</v>
      </c>
      <c r="F73" s="227" t="s">
        <v>260</v>
      </c>
      <c r="G73" s="222"/>
      <c r="H73" s="358"/>
      <c r="I73" s="354"/>
    </row>
    <row r="74" spans="1:9" ht="15" customHeight="1" x14ac:dyDescent="0.4">
      <c r="A74" s="57">
        <f t="shared" si="5"/>
        <v>55</v>
      </c>
      <c r="B74" s="57" t="str">
        <f t="shared" si="6"/>
        <v>CM055</v>
      </c>
      <c r="C74" s="318" t="str">
        <f t="shared" si="7"/>
        <v>CM055</v>
      </c>
      <c r="D74" s="318" t="s">
        <v>372</v>
      </c>
      <c r="E74" s="128" t="s">
        <v>259</v>
      </c>
      <c r="F74" s="128" t="s">
        <v>265</v>
      </c>
      <c r="G74" s="277" t="s">
        <v>31</v>
      </c>
      <c r="H74" s="331" t="s">
        <v>373</v>
      </c>
      <c r="I74" s="277" t="s">
        <v>223</v>
      </c>
    </row>
    <row r="75" spans="1:9" x14ac:dyDescent="0.4">
      <c r="A75" s="57">
        <f t="shared" si="5"/>
        <v>55</v>
      </c>
      <c r="B75" s="57" t="str">
        <f t="shared" si="6"/>
        <v>CM055</v>
      </c>
      <c r="C75" s="319" t="str">
        <f t="shared" si="7"/>
        <v>CM055</v>
      </c>
      <c r="D75" s="319"/>
      <c r="E75" s="236" t="s">
        <v>259</v>
      </c>
      <c r="F75" s="236" t="s">
        <v>266</v>
      </c>
      <c r="G75" s="278"/>
      <c r="H75" s="332"/>
      <c r="I75" s="278"/>
    </row>
    <row r="76" spans="1:9" ht="15" customHeight="1" x14ac:dyDescent="0.4">
      <c r="A76" s="57">
        <f t="shared" si="5"/>
        <v>55</v>
      </c>
      <c r="B76" s="57" t="str">
        <f t="shared" si="6"/>
        <v>CM055</v>
      </c>
      <c r="C76" s="320" t="str">
        <f t="shared" si="7"/>
        <v>CM055</v>
      </c>
      <c r="D76" s="320"/>
      <c r="E76" s="236" t="s">
        <v>259</v>
      </c>
      <c r="F76" s="236" t="s">
        <v>260</v>
      </c>
      <c r="G76" s="321"/>
      <c r="H76" s="333"/>
      <c r="I76" s="321"/>
    </row>
    <row r="77" spans="1:9" ht="15" customHeight="1" x14ac:dyDescent="0.4">
      <c r="A77" s="57">
        <f t="shared" si="5"/>
        <v>56</v>
      </c>
      <c r="B77" s="57" t="str">
        <f t="shared" si="6"/>
        <v>CM056</v>
      </c>
      <c r="C77" s="345" t="str">
        <f t="shared" si="7"/>
        <v>CM056</v>
      </c>
      <c r="D77" s="345" t="s">
        <v>374</v>
      </c>
      <c r="E77" s="147" t="s">
        <v>259</v>
      </c>
      <c r="F77" s="147" t="s">
        <v>260</v>
      </c>
      <c r="G77" s="347"/>
      <c r="H77" s="356" t="s">
        <v>375</v>
      </c>
      <c r="I77" s="290" t="s">
        <v>223</v>
      </c>
    </row>
    <row r="78" spans="1:9" x14ac:dyDescent="0.4">
      <c r="A78" s="57">
        <f t="shared" si="5"/>
        <v>56</v>
      </c>
      <c r="B78" s="57" t="str">
        <f t="shared" si="6"/>
        <v>CM056</v>
      </c>
      <c r="C78" s="346" t="str">
        <f t="shared" si="7"/>
        <v>CM056</v>
      </c>
      <c r="D78" s="346"/>
      <c r="E78" s="227" t="s">
        <v>259</v>
      </c>
      <c r="F78" s="227" t="s">
        <v>263</v>
      </c>
      <c r="G78" s="348"/>
      <c r="H78" s="357"/>
      <c r="I78" s="312"/>
    </row>
    <row r="79" spans="1:9" ht="15" customHeight="1" x14ac:dyDescent="0.4">
      <c r="A79" s="57">
        <f t="shared" si="5"/>
        <v>57</v>
      </c>
      <c r="B79" s="57" t="str">
        <f t="shared" si="6"/>
        <v>CM057</v>
      </c>
      <c r="C79" s="341" t="str">
        <f t="shared" si="7"/>
        <v>CM057</v>
      </c>
      <c r="D79" s="341" t="s">
        <v>376</v>
      </c>
      <c r="E79" s="128" t="s">
        <v>259</v>
      </c>
      <c r="F79" s="128" t="s">
        <v>260</v>
      </c>
      <c r="G79" s="277"/>
      <c r="H79" s="322" t="s">
        <v>377</v>
      </c>
      <c r="I79" s="292" t="s">
        <v>223</v>
      </c>
    </row>
    <row r="80" spans="1:9" x14ac:dyDescent="0.4">
      <c r="A80" s="57">
        <f t="shared" si="5"/>
        <v>57</v>
      </c>
      <c r="B80" s="57" t="str">
        <f t="shared" si="6"/>
        <v>CM057</v>
      </c>
      <c r="C80" s="342" t="str">
        <f t="shared" si="7"/>
        <v>CM057</v>
      </c>
      <c r="D80" s="342"/>
      <c r="E80" s="236" t="s">
        <v>259</v>
      </c>
      <c r="F80" s="236" t="s">
        <v>263</v>
      </c>
      <c r="G80" s="278"/>
      <c r="H80" s="323"/>
      <c r="I80" s="293"/>
    </row>
    <row r="81" spans="1:9" ht="25.75" x14ac:dyDescent="0.4">
      <c r="A81" s="57">
        <f t="shared" ref="A81:A144" si="8">IF(D81="",A80,A80+1)</f>
        <v>58</v>
      </c>
      <c r="B81" s="57" t="str">
        <f t="shared" ref="B81:B144" si="9">IF(A81=A80,B80,REPLACE(B80,LEN(B80)-LEN((RIGHT(B80,3)*1+1)*1)+1,LEN((RIGHT(B80,3)*1+1)*1),RIGHT(B80,3)*1+1))</f>
        <v>CM058</v>
      </c>
      <c r="C81" s="235" t="str">
        <f t="shared" si="7"/>
        <v>CM058</v>
      </c>
      <c r="D81" s="235" t="s">
        <v>378</v>
      </c>
      <c r="E81" s="147" t="s">
        <v>259</v>
      </c>
      <c r="F81" s="88" t="s">
        <v>260</v>
      </c>
      <c r="G81" s="221"/>
      <c r="H81" s="223" t="s">
        <v>379</v>
      </c>
      <c r="I81" s="217" t="s">
        <v>223</v>
      </c>
    </row>
    <row r="82" spans="1:9" x14ac:dyDescent="0.4">
      <c r="A82" s="57">
        <f t="shared" si="8"/>
        <v>59</v>
      </c>
      <c r="B82" s="57" t="str">
        <f t="shared" si="9"/>
        <v>CM059</v>
      </c>
      <c r="C82" s="229" t="str">
        <f t="shared" si="7"/>
        <v>CM059</v>
      </c>
      <c r="D82" s="229" t="s">
        <v>380</v>
      </c>
      <c r="E82" s="128" t="s">
        <v>259</v>
      </c>
      <c r="F82" s="128" t="s">
        <v>263</v>
      </c>
      <c r="G82" s="232"/>
      <c r="H82" s="238" t="s">
        <v>381</v>
      </c>
      <c r="I82" s="214" t="s">
        <v>223</v>
      </c>
    </row>
    <row r="83" spans="1:9" x14ac:dyDescent="0.4">
      <c r="A83" s="57">
        <f t="shared" si="8"/>
        <v>60</v>
      </c>
      <c r="B83" s="57" t="str">
        <f t="shared" si="9"/>
        <v>CM060</v>
      </c>
      <c r="C83" s="235" t="str">
        <f t="shared" si="7"/>
        <v>CM060</v>
      </c>
      <c r="D83" s="235" t="s">
        <v>732</v>
      </c>
      <c r="E83" s="147" t="s">
        <v>259</v>
      </c>
      <c r="F83" s="147" t="s">
        <v>266</v>
      </c>
      <c r="G83" s="221"/>
      <c r="H83" s="225" t="s">
        <v>747</v>
      </c>
      <c r="I83" s="217" t="s">
        <v>222</v>
      </c>
    </row>
    <row r="84" spans="1:9" ht="15" customHeight="1" x14ac:dyDescent="0.4">
      <c r="A84" s="57">
        <f t="shared" si="8"/>
        <v>61</v>
      </c>
      <c r="B84" s="57" t="str">
        <f t="shared" si="9"/>
        <v>CM061</v>
      </c>
      <c r="C84" s="341" t="str">
        <f t="shared" si="7"/>
        <v>CM061</v>
      </c>
      <c r="D84" s="341" t="s">
        <v>382</v>
      </c>
      <c r="E84" s="128" t="s">
        <v>259</v>
      </c>
      <c r="F84" s="128" t="s">
        <v>265</v>
      </c>
      <c r="G84" s="277"/>
      <c r="H84" s="331" t="s">
        <v>383</v>
      </c>
      <c r="I84" s="292" t="s">
        <v>222</v>
      </c>
    </row>
    <row r="85" spans="1:9" x14ac:dyDescent="0.4">
      <c r="A85" s="57">
        <f t="shared" si="8"/>
        <v>61</v>
      </c>
      <c r="B85" s="57" t="str">
        <f t="shared" si="9"/>
        <v>CM061</v>
      </c>
      <c r="C85" s="342" t="str">
        <f t="shared" si="7"/>
        <v>CM061</v>
      </c>
      <c r="D85" s="342"/>
      <c r="E85" s="236" t="s">
        <v>259</v>
      </c>
      <c r="F85" s="236" t="s">
        <v>266</v>
      </c>
      <c r="G85" s="278"/>
      <c r="H85" s="332"/>
      <c r="I85" s="293"/>
    </row>
    <row r="86" spans="1:9" ht="15" customHeight="1" x14ac:dyDescent="0.4">
      <c r="A86" s="57">
        <f t="shared" si="8"/>
        <v>62</v>
      </c>
      <c r="B86" s="57" t="str">
        <f t="shared" si="9"/>
        <v>CM062</v>
      </c>
      <c r="C86" s="345" t="str">
        <f t="shared" si="7"/>
        <v>CM062</v>
      </c>
      <c r="D86" s="345" t="s">
        <v>384</v>
      </c>
      <c r="E86" s="147" t="s">
        <v>259</v>
      </c>
      <c r="F86" s="147" t="s">
        <v>265</v>
      </c>
      <c r="G86" s="347"/>
      <c r="H86" s="356" t="s">
        <v>385</v>
      </c>
      <c r="I86" s="290" t="s">
        <v>223</v>
      </c>
    </row>
    <row r="87" spans="1:9" x14ac:dyDescent="0.4">
      <c r="A87" s="57">
        <f t="shared" si="8"/>
        <v>62</v>
      </c>
      <c r="B87" s="57" t="str">
        <f t="shared" si="9"/>
        <v>CM062</v>
      </c>
      <c r="C87" s="346" t="str">
        <f t="shared" si="7"/>
        <v>CM062</v>
      </c>
      <c r="D87" s="346"/>
      <c r="E87" s="227" t="s">
        <v>259</v>
      </c>
      <c r="F87" s="227" t="s">
        <v>266</v>
      </c>
      <c r="G87" s="348"/>
      <c r="H87" s="357"/>
      <c r="I87" s="312"/>
    </row>
    <row r="88" spans="1:9" x14ac:dyDescent="0.4">
      <c r="A88" s="57">
        <f t="shared" si="8"/>
        <v>63</v>
      </c>
      <c r="B88" s="57" t="str">
        <f t="shared" si="9"/>
        <v>CM063</v>
      </c>
      <c r="C88" s="229" t="str">
        <f t="shared" si="7"/>
        <v>CM063</v>
      </c>
      <c r="D88" s="229" t="s">
        <v>386</v>
      </c>
      <c r="E88" s="128" t="s">
        <v>259</v>
      </c>
      <c r="F88" s="128" t="s">
        <v>266</v>
      </c>
      <c r="G88" s="232"/>
      <c r="H88" s="234" t="s">
        <v>387</v>
      </c>
      <c r="I88" s="214" t="s">
        <v>222</v>
      </c>
    </row>
    <row r="89" spans="1:9" ht="64.3" x14ac:dyDescent="0.4">
      <c r="A89" s="57">
        <f t="shared" si="8"/>
        <v>64</v>
      </c>
      <c r="B89" s="57" t="str">
        <f t="shared" si="9"/>
        <v>CM064</v>
      </c>
      <c r="C89" s="235" t="str">
        <f t="shared" si="7"/>
        <v>CM064</v>
      </c>
      <c r="D89" s="235" t="s">
        <v>388</v>
      </c>
      <c r="E89" s="147" t="s">
        <v>259</v>
      </c>
      <c r="F89" s="147" t="s">
        <v>270</v>
      </c>
      <c r="G89" s="221"/>
      <c r="H89" s="223" t="s">
        <v>389</v>
      </c>
      <c r="I89" s="217" t="s">
        <v>222</v>
      </c>
    </row>
    <row r="90" spans="1:9" ht="38.6" x14ac:dyDescent="0.4">
      <c r="A90" s="57">
        <f t="shared" si="8"/>
        <v>65</v>
      </c>
      <c r="B90" s="57" t="str">
        <f t="shared" si="9"/>
        <v>CM065</v>
      </c>
      <c r="C90" s="229" t="str">
        <f t="shared" si="7"/>
        <v>CM065</v>
      </c>
      <c r="D90" s="229" t="s">
        <v>390</v>
      </c>
      <c r="E90" s="128" t="s">
        <v>132</v>
      </c>
      <c r="F90" s="128" t="s">
        <v>132</v>
      </c>
      <c r="G90" s="232"/>
      <c r="H90" s="238" t="s">
        <v>391</v>
      </c>
      <c r="I90" s="214" t="s">
        <v>222</v>
      </c>
    </row>
    <row r="91" spans="1:9" ht="15" customHeight="1" x14ac:dyDescent="0.4">
      <c r="A91" s="57">
        <f t="shared" si="8"/>
        <v>66</v>
      </c>
      <c r="B91" s="57" t="str">
        <f t="shared" si="9"/>
        <v>CM066</v>
      </c>
      <c r="C91" s="345" t="str">
        <f t="shared" si="7"/>
        <v>CM066</v>
      </c>
      <c r="D91" s="345" t="s">
        <v>392</v>
      </c>
      <c r="E91" s="147" t="s">
        <v>20</v>
      </c>
      <c r="F91" s="147" t="s">
        <v>393</v>
      </c>
      <c r="G91" s="347"/>
      <c r="H91" s="349" t="s">
        <v>394</v>
      </c>
      <c r="I91" s="290" t="s">
        <v>222</v>
      </c>
    </row>
    <row r="92" spans="1:9" x14ac:dyDescent="0.4">
      <c r="A92" s="57">
        <f t="shared" si="8"/>
        <v>66</v>
      </c>
      <c r="B92" s="57" t="str">
        <f t="shared" si="9"/>
        <v>CM066</v>
      </c>
      <c r="C92" s="346" t="str">
        <f t="shared" si="7"/>
        <v>CM066</v>
      </c>
      <c r="D92" s="346"/>
      <c r="E92" s="227" t="s">
        <v>33</v>
      </c>
      <c r="F92" s="227" t="s">
        <v>393</v>
      </c>
      <c r="G92" s="348"/>
      <c r="H92" s="350"/>
      <c r="I92" s="312"/>
    </row>
    <row r="93" spans="1:9" ht="51.45" x14ac:dyDescent="0.4">
      <c r="A93" s="57">
        <f t="shared" si="8"/>
        <v>67</v>
      </c>
      <c r="B93" s="57" t="str">
        <f t="shared" si="9"/>
        <v>CM067</v>
      </c>
      <c r="C93" s="229" t="str">
        <f t="shared" si="7"/>
        <v>CM067</v>
      </c>
      <c r="D93" s="229" t="s">
        <v>395</v>
      </c>
      <c r="E93" s="128" t="s">
        <v>278</v>
      </c>
      <c r="F93" s="128" t="s">
        <v>83</v>
      </c>
      <c r="G93" s="232" t="s">
        <v>31</v>
      </c>
      <c r="H93" s="238" t="s">
        <v>396</v>
      </c>
      <c r="I93" s="214" t="s">
        <v>223</v>
      </c>
    </row>
    <row r="94" spans="1:9" ht="64.3" x14ac:dyDescent="0.4">
      <c r="A94" s="57">
        <f t="shared" si="8"/>
        <v>68</v>
      </c>
      <c r="B94" s="57" t="str">
        <f t="shared" si="9"/>
        <v>CM068</v>
      </c>
      <c r="C94" s="235" t="str">
        <f t="shared" si="7"/>
        <v>CM068</v>
      </c>
      <c r="D94" s="235" t="s">
        <v>397</v>
      </c>
      <c r="E94" s="147" t="s">
        <v>278</v>
      </c>
      <c r="F94" s="147" t="s">
        <v>83</v>
      </c>
      <c r="G94" s="221"/>
      <c r="H94" s="223" t="s">
        <v>398</v>
      </c>
      <c r="I94" s="217" t="s">
        <v>223</v>
      </c>
    </row>
    <row r="95" spans="1:9" ht="25.75" x14ac:dyDescent="0.4">
      <c r="A95" s="57">
        <f t="shared" si="8"/>
        <v>69</v>
      </c>
      <c r="B95" s="57" t="str">
        <f t="shared" si="9"/>
        <v>CM069</v>
      </c>
      <c r="C95" s="120" t="str">
        <f t="shared" si="7"/>
        <v>CM069</v>
      </c>
      <c r="D95" s="120" t="s">
        <v>399</v>
      </c>
      <c r="E95" s="91" t="s">
        <v>278</v>
      </c>
      <c r="F95" s="91" t="s">
        <v>283</v>
      </c>
      <c r="G95" s="102"/>
      <c r="H95" s="202" t="s">
        <v>400</v>
      </c>
      <c r="I95" s="262" t="s">
        <v>223</v>
      </c>
    </row>
    <row r="96" spans="1:9" ht="15" customHeight="1" x14ac:dyDescent="0.4">
      <c r="A96" s="57">
        <f t="shared" si="8"/>
        <v>70</v>
      </c>
      <c r="B96" s="57" t="str">
        <f t="shared" si="9"/>
        <v>CM070</v>
      </c>
      <c r="C96" s="345" t="str">
        <f t="shared" si="7"/>
        <v>CM070</v>
      </c>
      <c r="D96" s="345" t="s">
        <v>401</v>
      </c>
      <c r="E96" s="147" t="s">
        <v>20</v>
      </c>
      <c r="F96" s="147" t="s">
        <v>83</v>
      </c>
      <c r="G96" s="347"/>
      <c r="H96" s="349" t="s">
        <v>402</v>
      </c>
      <c r="I96" s="290" t="s">
        <v>223</v>
      </c>
    </row>
    <row r="97" spans="1:10" x14ac:dyDescent="0.4">
      <c r="A97" s="57">
        <f t="shared" si="8"/>
        <v>70</v>
      </c>
      <c r="B97" s="57" t="str">
        <f t="shared" si="9"/>
        <v>CM070</v>
      </c>
      <c r="C97" s="346" t="str">
        <f t="shared" si="7"/>
        <v>CM070</v>
      </c>
      <c r="D97" s="346"/>
      <c r="E97" s="227" t="s">
        <v>132</v>
      </c>
      <c r="F97" s="227" t="s">
        <v>83</v>
      </c>
      <c r="G97" s="348"/>
      <c r="H97" s="350"/>
      <c r="I97" s="312"/>
    </row>
    <row r="98" spans="1:10" x14ac:dyDescent="0.4">
      <c r="A98" s="57">
        <f t="shared" si="8"/>
        <v>70</v>
      </c>
      <c r="B98" s="57" t="str">
        <f t="shared" si="9"/>
        <v>CM070</v>
      </c>
      <c r="C98" s="346" t="str">
        <f t="shared" si="7"/>
        <v>CM070</v>
      </c>
      <c r="D98" s="346"/>
      <c r="E98" s="227" t="s">
        <v>41</v>
      </c>
      <c r="F98" s="227" t="s">
        <v>83</v>
      </c>
      <c r="G98" s="348"/>
      <c r="H98" s="350"/>
      <c r="I98" s="312"/>
    </row>
    <row r="99" spans="1:10" x14ac:dyDescent="0.4">
      <c r="A99" s="57">
        <f t="shared" si="8"/>
        <v>70</v>
      </c>
      <c r="B99" s="57" t="str">
        <f t="shared" si="9"/>
        <v>CM070</v>
      </c>
      <c r="C99" s="360" t="str">
        <f t="shared" si="7"/>
        <v>CM070</v>
      </c>
      <c r="D99" s="360"/>
      <c r="E99" s="228" t="s">
        <v>278</v>
      </c>
      <c r="F99" s="228" t="s">
        <v>283</v>
      </c>
      <c r="G99" s="354"/>
      <c r="H99" s="355"/>
      <c r="I99" s="291"/>
    </row>
    <row r="100" spans="1:10" ht="15" customHeight="1" x14ac:dyDescent="0.4">
      <c r="A100" s="57">
        <f t="shared" si="8"/>
        <v>71</v>
      </c>
      <c r="B100" s="57" t="str">
        <f t="shared" si="9"/>
        <v>CM071</v>
      </c>
      <c r="C100" s="341" t="str">
        <f t="shared" si="7"/>
        <v>CM071</v>
      </c>
      <c r="D100" s="341" t="s">
        <v>403</v>
      </c>
      <c r="E100" s="128" t="s">
        <v>20</v>
      </c>
      <c r="F100" s="128" t="s">
        <v>83</v>
      </c>
      <c r="G100" s="277" t="s">
        <v>31</v>
      </c>
      <c r="H100" s="322" t="s">
        <v>404</v>
      </c>
      <c r="I100" s="292" t="s">
        <v>223</v>
      </c>
    </row>
    <row r="101" spans="1:10" x14ac:dyDescent="0.4">
      <c r="A101" s="57">
        <f t="shared" si="8"/>
        <v>71</v>
      </c>
      <c r="B101" s="57" t="str">
        <f t="shared" si="9"/>
        <v>CM071</v>
      </c>
      <c r="C101" s="359" t="str">
        <f t="shared" si="7"/>
        <v>CM071</v>
      </c>
      <c r="D101" s="359"/>
      <c r="E101" s="237" t="s">
        <v>278</v>
      </c>
      <c r="F101" s="237" t="s">
        <v>283</v>
      </c>
      <c r="G101" s="321"/>
      <c r="H101" s="324"/>
      <c r="I101" s="294"/>
    </row>
    <row r="102" spans="1:10" ht="25.75" x14ac:dyDescent="0.4">
      <c r="A102" s="57">
        <f t="shared" si="8"/>
        <v>72</v>
      </c>
      <c r="B102" s="57" t="str">
        <f t="shared" si="9"/>
        <v>CM072</v>
      </c>
      <c r="C102" s="95" t="str">
        <f t="shared" si="7"/>
        <v>CM072</v>
      </c>
      <c r="D102" s="95" t="s">
        <v>405</v>
      </c>
      <c r="E102" s="88" t="s">
        <v>132</v>
      </c>
      <c r="F102" s="88" t="s">
        <v>132</v>
      </c>
      <c r="G102" s="118" t="s">
        <v>31</v>
      </c>
      <c r="H102" s="207" t="s">
        <v>406</v>
      </c>
      <c r="I102" s="111" t="s">
        <v>223</v>
      </c>
    </row>
    <row r="103" spans="1:10" s="271" customFormat="1" ht="51.45" x14ac:dyDescent="0.4">
      <c r="A103" s="57">
        <f t="shared" si="8"/>
        <v>73</v>
      </c>
      <c r="B103" s="57" t="str">
        <f t="shared" si="9"/>
        <v>CM073</v>
      </c>
      <c r="C103" s="229" t="str">
        <f t="shared" si="7"/>
        <v>CM073</v>
      </c>
      <c r="D103" s="229" t="s">
        <v>407</v>
      </c>
      <c r="E103" s="128" t="s">
        <v>259</v>
      </c>
      <c r="F103" s="128" t="s">
        <v>263</v>
      </c>
      <c r="G103" s="232" t="s">
        <v>31</v>
      </c>
      <c r="H103" s="234" t="s">
        <v>408</v>
      </c>
      <c r="I103" s="214" t="s">
        <v>223</v>
      </c>
      <c r="J103"/>
    </row>
    <row r="104" spans="1:10" x14ac:dyDescent="0.4">
      <c r="A104" s="57">
        <f t="shared" si="8"/>
        <v>74</v>
      </c>
      <c r="B104" s="57" t="str">
        <f t="shared" si="9"/>
        <v>CM074</v>
      </c>
      <c r="C104" s="95" t="str">
        <f t="shared" si="7"/>
        <v>CM074</v>
      </c>
      <c r="D104" s="95" t="s">
        <v>128</v>
      </c>
      <c r="E104" s="88" t="s">
        <v>67</v>
      </c>
      <c r="F104" s="88" t="s">
        <v>72</v>
      </c>
      <c r="G104" s="118"/>
      <c r="H104" s="207" t="s">
        <v>129</v>
      </c>
      <c r="I104" s="111" t="s">
        <v>223</v>
      </c>
    </row>
    <row r="105" spans="1:10" ht="51.45" x14ac:dyDescent="0.4">
      <c r="A105" s="57">
        <f t="shared" si="8"/>
        <v>75</v>
      </c>
      <c r="B105" s="57" t="str">
        <f t="shared" si="9"/>
        <v>CM075</v>
      </c>
      <c r="C105" s="120" t="str">
        <f t="shared" si="7"/>
        <v>CM075</v>
      </c>
      <c r="D105" s="120" t="s">
        <v>409</v>
      </c>
      <c r="E105" s="91" t="s">
        <v>67</v>
      </c>
      <c r="F105" s="91" t="s">
        <v>68</v>
      </c>
      <c r="G105" s="102"/>
      <c r="H105" s="202" t="s">
        <v>410</v>
      </c>
      <c r="I105" s="262" t="s">
        <v>223</v>
      </c>
    </row>
    <row r="106" spans="1:10" ht="25.75" x14ac:dyDescent="0.4">
      <c r="A106" s="57">
        <f t="shared" si="8"/>
        <v>76</v>
      </c>
      <c r="B106" s="57" t="str">
        <f t="shared" si="9"/>
        <v>CM076</v>
      </c>
      <c r="C106" s="95" t="str">
        <f t="shared" si="7"/>
        <v>CM076</v>
      </c>
      <c r="D106" s="95" t="s">
        <v>411</v>
      </c>
      <c r="E106" s="88" t="s">
        <v>67</v>
      </c>
      <c r="F106" s="88" t="s">
        <v>83</v>
      </c>
      <c r="G106" s="118"/>
      <c r="H106" s="207" t="s">
        <v>412</v>
      </c>
      <c r="I106" s="111" t="s">
        <v>223</v>
      </c>
    </row>
    <row r="107" spans="1:10" ht="64.3" x14ac:dyDescent="0.4">
      <c r="A107" s="57">
        <f t="shared" si="8"/>
        <v>77</v>
      </c>
      <c r="B107" s="57" t="str">
        <f t="shared" si="9"/>
        <v>CM077</v>
      </c>
      <c r="C107" s="229" t="str">
        <f t="shared" si="7"/>
        <v>CM077</v>
      </c>
      <c r="D107" s="229" t="s">
        <v>413</v>
      </c>
      <c r="E107" s="128" t="s">
        <v>67</v>
      </c>
      <c r="F107" s="128" t="s">
        <v>83</v>
      </c>
      <c r="G107" s="232" t="s">
        <v>31</v>
      </c>
      <c r="H107" s="238" t="s">
        <v>414</v>
      </c>
      <c r="I107" s="214" t="s">
        <v>223</v>
      </c>
    </row>
    <row r="108" spans="1:10" ht="25.75" x14ac:dyDescent="0.4">
      <c r="A108" s="57">
        <f t="shared" si="8"/>
        <v>78</v>
      </c>
      <c r="B108" s="57" t="str">
        <f t="shared" si="9"/>
        <v>CM078</v>
      </c>
      <c r="C108" s="95" t="str">
        <f t="shared" si="7"/>
        <v>CM078</v>
      </c>
      <c r="D108" s="95" t="s">
        <v>733</v>
      </c>
      <c r="E108" s="88" t="s">
        <v>278</v>
      </c>
      <c r="F108" s="88" t="s">
        <v>83</v>
      </c>
      <c r="G108" s="118"/>
      <c r="H108" s="207" t="s">
        <v>742</v>
      </c>
      <c r="I108" s="111" t="s">
        <v>223</v>
      </c>
    </row>
    <row r="109" spans="1:10" ht="38.6" x14ac:dyDescent="0.4">
      <c r="A109" s="57">
        <f t="shared" si="8"/>
        <v>79</v>
      </c>
      <c r="B109" s="57" t="str">
        <f t="shared" si="9"/>
        <v>CM079</v>
      </c>
      <c r="C109" s="120" t="str">
        <f t="shared" si="7"/>
        <v>CM079</v>
      </c>
      <c r="D109" s="103" t="s">
        <v>734</v>
      </c>
      <c r="E109" s="91" t="s">
        <v>67</v>
      </c>
      <c r="F109" s="91" t="s">
        <v>67</v>
      </c>
      <c r="G109" s="102"/>
      <c r="H109" s="263" t="s">
        <v>47</v>
      </c>
      <c r="I109" s="102" t="s">
        <v>222</v>
      </c>
    </row>
    <row r="110" spans="1:10" ht="38.6" x14ac:dyDescent="0.4">
      <c r="A110" s="57">
        <f t="shared" si="8"/>
        <v>80</v>
      </c>
      <c r="B110" s="57" t="str">
        <f t="shared" si="9"/>
        <v>CM080</v>
      </c>
      <c r="C110" s="95" t="str">
        <f t="shared" si="7"/>
        <v>CM080</v>
      </c>
      <c r="D110" s="92" t="s">
        <v>125</v>
      </c>
      <c r="E110" s="88" t="s">
        <v>67</v>
      </c>
      <c r="F110" s="88" t="s">
        <v>67</v>
      </c>
      <c r="G110" s="118"/>
      <c r="H110" s="213" t="s">
        <v>434</v>
      </c>
      <c r="I110" s="118" t="s">
        <v>222</v>
      </c>
    </row>
    <row r="111" spans="1:10" s="272" customFormat="1" ht="29.15" x14ac:dyDescent="0.4">
      <c r="A111" s="57">
        <f t="shared" si="8"/>
        <v>81</v>
      </c>
      <c r="B111" s="57" t="str">
        <f t="shared" si="9"/>
        <v>CM081</v>
      </c>
      <c r="C111" s="120" t="str">
        <f t="shared" si="7"/>
        <v>CM081</v>
      </c>
      <c r="D111" s="119" t="s">
        <v>422</v>
      </c>
      <c r="E111" s="119" t="s">
        <v>67</v>
      </c>
      <c r="F111" s="119" t="s">
        <v>83</v>
      </c>
      <c r="G111" s="124" t="s">
        <v>31</v>
      </c>
      <c r="H111" s="212" t="s">
        <v>423</v>
      </c>
      <c r="I111" s="124" t="s">
        <v>223</v>
      </c>
      <c r="J111"/>
    </row>
    <row r="112" spans="1:10" s="272" customFormat="1" ht="43.75" x14ac:dyDescent="0.4">
      <c r="A112" s="57">
        <f t="shared" si="8"/>
        <v>82</v>
      </c>
      <c r="B112" s="57" t="str">
        <f t="shared" si="9"/>
        <v>CM082</v>
      </c>
      <c r="C112" s="95" t="str">
        <f t="shared" si="7"/>
        <v>CM082</v>
      </c>
      <c r="D112" s="264" t="s">
        <v>432</v>
      </c>
      <c r="E112" s="264" t="s">
        <v>67</v>
      </c>
      <c r="F112" s="264" t="s">
        <v>67</v>
      </c>
      <c r="G112" s="265"/>
      <c r="H112" s="266" t="s">
        <v>435</v>
      </c>
      <c r="I112" s="265" t="s">
        <v>222</v>
      </c>
      <c r="J112"/>
    </row>
    <row r="113" spans="1:10" s="272" customFormat="1" ht="29.15" x14ac:dyDescent="0.4">
      <c r="A113" s="57">
        <f t="shared" si="8"/>
        <v>83</v>
      </c>
      <c r="B113" s="57" t="str">
        <f t="shared" si="9"/>
        <v>CM083</v>
      </c>
      <c r="C113" s="120" t="str">
        <f t="shared" si="7"/>
        <v>CM083</v>
      </c>
      <c r="D113" s="119" t="s">
        <v>735</v>
      </c>
      <c r="E113" s="119" t="s">
        <v>67</v>
      </c>
      <c r="F113" s="119" t="s">
        <v>289</v>
      </c>
      <c r="G113" s="124"/>
      <c r="H113" s="212" t="s">
        <v>743</v>
      </c>
      <c r="I113" s="124" t="s">
        <v>222</v>
      </c>
      <c r="J113"/>
    </row>
    <row r="114" spans="1:10" ht="15" customHeight="1" x14ac:dyDescent="0.4">
      <c r="A114" s="57">
        <f t="shared" si="8"/>
        <v>84</v>
      </c>
      <c r="B114" s="57" t="str">
        <f t="shared" si="9"/>
        <v>CM084</v>
      </c>
      <c r="C114" s="345" t="str">
        <f t="shared" si="7"/>
        <v>CM084</v>
      </c>
      <c r="D114" s="345" t="s">
        <v>135</v>
      </c>
      <c r="E114" s="147" t="s">
        <v>20</v>
      </c>
      <c r="F114" s="147" t="s">
        <v>83</v>
      </c>
      <c r="G114" s="347" t="s">
        <v>31</v>
      </c>
      <c r="H114" s="356" t="s">
        <v>415</v>
      </c>
      <c r="I114" s="290" t="s">
        <v>222</v>
      </c>
    </row>
    <row r="115" spans="1:10" x14ac:dyDescent="0.4">
      <c r="A115" s="57">
        <f t="shared" si="8"/>
        <v>84</v>
      </c>
      <c r="B115" s="57" t="str">
        <f t="shared" si="9"/>
        <v>CM084</v>
      </c>
      <c r="C115" s="346" t="str">
        <f t="shared" si="7"/>
        <v>CM084</v>
      </c>
      <c r="D115" s="361"/>
      <c r="E115" s="227" t="s">
        <v>132</v>
      </c>
      <c r="F115" s="227" t="s">
        <v>83</v>
      </c>
      <c r="G115" s="348"/>
      <c r="H115" s="363"/>
      <c r="I115" s="312"/>
    </row>
    <row r="116" spans="1:10" x14ac:dyDescent="0.4">
      <c r="A116" s="57">
        <f t="shared" si="8"/>
        <v>84</v>
      </c>
      <c r="B116" s="57" t="str">
        <f t="shared" si="9"/>
        <v>CM084</v>
      </c>
      <c r="C116" s="346" t="str">
        <f t="shared" si="7"/>
        <v>CM084</v>
      </c>
      <c r="D116" s="361"/>
      <c r="E116" s="227" t="s">
        <v>38</v>
      </c>
      <c r="F116" s="227" t="s">
        <v>83</v>
      </c>
      <c r="G116" s="348"/>
      <c r="H116" s="363"/>
      <c r="I116" s="312"/>
    </row>
    <row r="117" spans="1:10" x14ac:dyDescent="0.4">
      <c r="A117" s="57">
        <f t="shared" si="8"/>
        <v>84</v>
      </c>
      <c r="B117" s="57" t="str">
        <f t="shared" si="9"/>
        <v>CM084</v>
      </c>
      <c r="C117" s="346" t="str">
        <f t="shared" si="7"/>
        <v>CM084</v>
      </c>
      <c r="D117" s="361"/>
      <c r="E117" s="227" t="s">
        <v>41</v>
      </c>
      <c r="F117" s="227" t="s">
        <v>83</v>
      </c>
      <c r="G117" s="348"/>
      <c r="H117" s="363"/>
      <c r="I117" s="312"/>
    </row>
    <row r="118" spans="1:10" x14ac:dyDescent="0.4">
      <c r="A118" s="57">
        <f t="shared" si="8"/>
        <v>84</v>
      </c>
      <c r="B118" s="57" t="str">
        <f t="shared" si="9"/>
        <v>CM084</v>
      </c>
      <c r="C118" s="360" t="str">
        <f t="shared" si="7"/>
        <v>CM084</v>
      </c>
      <c r="D118" s="362"/>
      <c r="E118" s="228" t="s">
        <v>45</v>
      </c>
      <c r="F118" s="228" t="s">
        <v>83</v>
      </c>
      <c r="G118" s="354"/>
      <c r="H118" s="364"/>
      <c r="I118" s="291"/>
    </row>
    <row r="119" spans="1:10" ht="15" customHeight="1" x14ac:dyDescent="0.4">
      <c r="A119" s="57">
        <f t="shared" si="8"/>
        <v>85</v>
      </c>
      <c r="B119" s="57" t="str">
        <f t="shared" si="9"/>
        <v>CM085</v>
      </c>
      <c r="C119" s="341" t="str">
        <f t="shared" si="7"/>
        <v>CM085</v>
      </c>
      <c r="D119" s="341" t="s">
        <v>418</v>
      </c>
      <c r="E119" s="128" t="s">
        <v>20</v>
      </c>
      <c r="F119" s="128" t="s">
        <v>83</v>
      </c>
      <c r="G119" s="277"/>
      <c r="H119" s="331" t="s">
        <v>419</v>
      </c>
      <c r="I119" s="292" t="s">
        <v>223</v>
      </c>
    </row>
    <row r="120" spans="1:10" x14ac:dyDescent="0.4">
      <c r="A120" s="57">
        <f t="shared" si="8"/>
        <v>85</v>
      </c>
      <c r="B120" s="57" t="str">
        <f t="shared" si="9"/>
        <v>CM085</v>
      </c>
      <c r="C120" s="342" t="str">
        <f t="shared" si="7"/>
        <v>CM085</v>
      </c>
      <c r="D120" s="342"/>
      <c r="E120" s="236" t="s">
        <v>132</v>
      </c>
      <c r="F120" s="236" t="s">
        <v>83</v>
      </c>
      <c r="G120" s="278"/>
      <c r="H120" s="332"/>
      <c r="I120" s="293"/>
    </row>
    <row r="121" spans="1:10" x14ac:dyDescent="0.4">
      <c r="A121" s="57">
        <f t="shared" si="8"/>
        <v>85</v>
      </c>
      <c r="B121" s="57" t="str">
        <f t="shared" si="9"/>
        <v>CM085</v>
      </c>
      <c r="C121" s="342" t="str">
        <f t="shared" si="7"/>
        <v>CM085</v>
      </c>
      <c r="D121" s="342"/>
      <c r="E121" s="236" t="s">
        <v>38</v>
      </c>
      <c r="F121" s="236" t="s">
        <v>83</v>
      </c>
      <c r="G121" s="278"/>
      <c r="H121" s="332"/>
      <c r="I121" s="293"/>
    </row>
    <row r="122" spans="1:10" x14ac:dyDescent="0.4">
      <c r="A122" s="57">
        <f t="shared" si="8"/>
        <v>85</v>
      </c>
      <c r="B122" s="57" t="str">
        <f t="shared" si="9"/>
        <v>CM085</v>
      </c>
      <c r="C122" s="342" t="str">
        <f t="shared" si="7"/>
        <v>CM085</v>
      </c>
      <c r="D122" s="342"/>
      <c r="E122" s="236" t="s">
        <v>41</v>
      </c>
      <c r="F122" s="236" t="s">
        <v>83</v>
      </c>
      <c r="G122" s="278"/>
      <c r="H122" s="332"/>
      <c r="I122" s="293"/>
    </row>
    <row r="123" spans="1:10" x14ac:dyDescent="0.4">
      <c r="A123" s="57">
        <f t="shared" si="8"/>
        <v>85</v>
      </c>
      <c r="B123" s="57" t="str">
        <f t="shared" si="9"/>
        <v>CM085</v>
      </c>
      <c r="C123" s="342" t="str">
        <f t="shared" si="7"/>
        <v>CM085</v>
      </c>
      <c r="D123" s="342"/>
      <c r="E123" s="236" t="s">
        <v>45</v>
      </c>
      <c r="F123" s="236" t="s">
        <v>83</v>
      </c>
      <c r="G123" s="278"/>
      <c r="H123" s="332"/>
      <c r="I123" s="293"/>
    </row>
    <row r="124" spans="1:10" x14ac:dyDescent="0.4">
      <c r="A124" s="57">
        <f t="shared" si="8"/>
        <v>85</v>
      </c>
      <c r="B124" s="57" t="str">
        <f t="shared" si="9"/>
        <v>CM085</v>
      </c>
      <c r="C124" s="359" t="str">
        <f t="shared" si="7"/>
        <v>CM085</v>
      </c>
      <c r="D124" s="359"/>
      <c r="E124" s="237" t="s">
        <v>259</v>
      </c>
      <c r="F124" s="237" t="s">
        <v>83</v>
      </c>
      <c r="G124" s="321"/>
      <c r="H124" s="333"/>
      <c r="I124" s="294"/>
    </row>
    <row r="125" spans="1:10" ht="15" customHeight="1" x14ac:dyDescent="0.4">
      <c r="A125" s="57">
        <f t="shared" si="8"/>
        <v>86</v>
      </c>
      <c r="B125" s="57" t="str">
        <f t="shared" si="9"/>
        <v>CM086</v>
      </c>
      <c r="C125" s="346" t="str">
        <f t="shared" si="7"/>
        <v>CM086</v>
      </c>
      <c r="D125" s="346" t="s">
        <v>420</v>
      </c>
      <c r="E125" s="227" t="s">
        <v>20</v>
      </c>
      <c r="F125" s="227" t="s">
        <v>83</v>
      </c>
      <c r="G125" s="348"/>
      <c r="H125" s="357" t="s">
        <v>421</v>
      </c>
      <c r="I125" s="312" t="s">
        <v>222</v>
      </c>
    </row>
    <row r="126" spans="1:10" x14ac:dyDescent="0.4">
      <c r="A126" s="57">
        <f t="shared" si="8"/>
        <v>86</v>
      </c>
      <c r="B126" s="57" t="str">
        <f t="shared" si="9"/>
        <v>CM086</v>
      </c>
      <c r="C126" s="346" t="str">
        <f t="shared" si="7"/>
        <v>CM086</v>
      </c>
      <c r="D126" s="361"/>
      <c r="E126" s="227" t="s">
        <v>132</v>
      </c>
      <c r="F126" s="227" t="s">
        <v>83</v>
      </c>
      <c r="G126" s="348"/>
      <c r="H126" s="363"/>
      <c r="I126" s="312"/>
    </row>
    <row r="127" spans="1:10" x14ac:dyDescent="0.4">
      <c r="A127" s="57">
        <f t="shared" si="8"/>
        <v>86</v>
      </c>
      <c r="B127" s="57" t="str">
        <f t="shared" si="9"/>
        <v>CM086</v>
      </c>
      <c r="C127" s="346" t="str">
        <f t="shared" si="7"/>
        <v>CM086</v>
      </c>
      <c r="D127" s="361"/>
      <c r="E127" s="227" t="s">
        <v>38</v>
      </c>
      <c r="F127" s="227" t="s">
        <v>83</v>
      </c>
      <c r="G127" s="348"/>
      <c r="H127" s="363"/>
      <c r="I127" s="312"/>
    </row>
    <row r="128" spans="1:10" x14ac:dyDescent="0.4">
      <c r="A128" s="57">
        <f t="shared" si="8"/>
        <v>86</v>
      </c>
      <c r="B128" s="57" t="str">
        <f t="shared" si="9"/>
        <v>CM086</v>
      </c>
      <c r="C128" s="346" t="str">
        <f t="shared" si="7"/>
        <v>CM086</v>
      </c>
      <c r="D128" s="361"/>
      <c r="E128" s="227" t="s">
        <v>41</v>
      </c>
      <c r="F128" s="227" t="s">
        <v>83</v>
      </c>
      <c r="G128" s="348"/>
      <c r="H128" s="363"/>
      <c r="I128" s="312"/>
    </row>
    <row r="129" spans="1:9" x14ac:dyDescent="0.4">
      <c r="A129" s="57">
        <f t="shared" si="8"/>
        <v>86</v>
      </c>
      <c r="B129" s="57" t="str">
        <f t="shared" si="9"/>
        <v>CM086</v>
      </c>
      <c r="C129" s="346" t="str">
        <f t="shared" si="7"/>
        <v>CM086</v>
      </c>
      <c r="D129" s="361"/>
      <c r="E129" s="227" t="s">
        <v>45</v>
      </c>
      <c r="F129" s="227" t="s">
        <v>83</v>
      </c>
      <c r="G129" s="348"/>
      <c r="H129" s="363"/>
      <c r="I129" s="312"/>
    </row>
    <row r="130" spans="1:9" x14ac:dyDescent="0.4">
      <c r="A130" s="57">
        <f t="shared" si="8"/>
        <v>86</v>
      </c>
      <c r="B130" s="57" t="str">
        <f t="shared" si="9"/>
        <v>CM086</v>
      </c>
      <c r="C130" s="360" t="str">
        <f t="shared" si="7"/>
        <v>CM086</v>
      </c>
      <c r="D130" s="362"/>
      <c r="E130" s="228" t="s">
        <v>259</v>
      </c>
      <c r="F130" s="228" t="s">
        <v>83</v>
      </c>
      <c r="G130" s="354"/>
      <c r="H130" s="364"/>
      <c r="I130" s="291"/>
    </row>
    <row r="131" spans="1:9" ht="15" customHeight="1" x14ac:dyDescent="0.4">
      <c r="A131" s="57">
        <f t="shared" si="8"/>
        <v>87</v>
      </c>
      <c r="B131" s="57" t="str">
        <f t="shared" si="9"/>
        <v>CM087</v>
      </c>
      <c r="C131" s="341" t="str">
        <f t="shared" si="7"/>
        <v>CM087</v>
      </c>
      <c r="D131" s="341" t="s">
        <v>416</v>
      </c>
      <c r="E131" s="128" t="s">
        <v>20</v>
      </c>
      <c r="F131" s="128" t="s">
        <v>83</v>
      </c>
      <c r="G131" s="277"/>
      <c r="H131" s="331" t="s">
        <v>417</v>
      </c>
      <c r="I131" s="292" t="s">
        <v>223</v>
      </c>
    </row>
    <row r="132" spans="1:9" x14ac:dyDescent="0.4">
      <c r="A132" s="57">
        <f t="shared" si="8"/>
        <v>87</v>
      </c>
      <c r="B132" s="57" t="str">
        <f t="shared" si="9"/>
        <v>CM087</v>
      </c>
      <c r="C132" s="342" t="str">
        <f t="shared" si="7"/>
        <v>CM087</v>
      </c>
      <c r="D132" s="342"/>
      <c r="E132" s="236" t="s">
        <v>132</v>
      </c>
      <c r="F132" s="236" t="s">
        <v>83</v>
      </c>
      <c r="G132" s="278"/>
      <c r="H132" s="332"/>
      <c r="I132" s="293"/>
    </row>
    <row r="133" spans="1:9" x14ac:dyDescent="0.4">
      <c r="A133" s="57">
        <f t="shared" si="8"/>
        <v>87</v>
      </c>
      <c r="B133" s="57" t="str">
        <f t="shared" si="9"/>
        <v>CM087</v>
      </c>
      <c r="C133" s="342" t="str">
        <f t="shared" ref="C133:C145" si="10">B133</f>
        <v>CM087</v>
      </c>
      <c r="D133" s="342"/>
      <c r="E133" s="236" t="s">
        <v>38</v>
      </c>
      <c r="F133" s="236" t="s">
        <v>83</v>
      </c>
      <c r="G133" s="278"/>
      <c r="H133" s="332"/>
      <c r="I133" s="293"/>
    </row>
    <row r="134" spans="1:9" x14ac:dyDescent="0.4">
      <c r="A134" s="57">
        <f t="shared" si="8"/>
        <v>87</v>
      </c>
      <c r="B134" s="57" t="str">
        <f t="shared" si="9"/>
        <v>CM087</v>
      </c>
      <c r="C134" s="342" t="str">
        <f t="shared" si="10"/>
        <v>CM087</v>
      </c>
      <c r="D134" s="342"/>
      <c r="E134" s="236" t="s">
        <v>41</v>
      </c>
      <c r="F134" s="236" t="s">
        <v>83</v>
      </c>
      <c r="G134" s="278"/>
      <c r="H134" s="332"/>
      <c r="I134" s="293"/>
    </row>
    <row r="135" spans="1:9" x14ac:dyDescent="0.4">
      <c r="A135" s="57">
        <f t="shared" si="8"/>
        <v>87</v>
      </c>
      <c r="B135" s="57" t="str">
        <f t="shared" si="9"/>
        <v>CM087</v>
      </c>
      <c r="C135" s="342" t="str">
        <f t="shared" si="10"/>
        <v>CM087</v>
      </c>
      <c r="D135" s="342"/>
      <c r="E135" s="236" t="s">
        <v>45</v>
      </c>
      <c r="F135" s="236" t="s">
        <v>83</v>
      </c>
      <c r="G135" s="278"/>
      <c r="H135" s="332"/>
      <c r="I135" s="293"/>
    </row>
    <row r="136" spans="1:9" x14ac:dyDescent="0.4">
      <c r="A136" s="57">
        <f t="shared" si="8"/>
        <v>87</v>
      </c>
      <c r="B136" s="57" t="str">
        <f t="shared" si="9"/>
        <v>CM087</v>
      </c>
      <c r="C136" s="342" t="str">
        <f t="shared" si="10"/>
        <v>CM087</v>
      </c>
      <c r="D136" s="342"/>
      <c r="E136" s="236" t="s">
        <v>259</v>
      </c>
      <c r="F136" s="236" t="s">
        <v>83</v>
      </c>
      <c r="G136" s="278"/>
      <c r="H136" s="332"/>
      <c r="I136" s="293"/>
    </row>
    <row r="137" spans="1:9" x14ac:dyDescent="0.4">
      <c r="A137" s="57">
        <f t="shared" si="8"/>
        <v>87</v>
      </c>
      <c r="B137" s="57" t="str">
        <f t="shared" si="9"/>
        <v>CM087</v>
      </c>
      <c r="C137" s="359" t="str">
        <f t="shared" si="10"/>
        <v>CM087</v>
      </c>
      <c r="D137" s="359"/>
      <c r="E137" s="237" t="s">
        <v>278</v>
      </c>
      <c r="F137" s="237" t="s">
        <v>83</v>
      </c>
      <c r="G137" s="321"/>
      <c r="H137" s="333"/>
      <c r="I137" s="294"/>
    </row>
    <row r="138" spans="1:9" ht="15" customHeight="1" x14ac:dyDescent="0.4">
      <c r="A138" s="57">
        <f t="shared" si="8"/>
        <v>88</v>
      </c>
      <c r="B138" s="57" t="str">
        <f t="shared" si="9"/>
        <v>CM088</v>
      </c>
      <c r="C138" s="346" t="str">
        <f t="shared" si="10"/>
        <v>CM088</v>
      </c>
      <c r="D138" s="346" t="s">
        <v>736</v>
      </c>
      <c r="E138" s="227" t="s">
        <v>20</v>
      </c>
      <c r="F138" s="227" t="s">
        <v>83</v>
      </c>
      <c r="G138" s="348"/>
      <c r="H138" s="357" t="s">
        <v>740</v>
      </c>
      <c r="I138" s="312" t="s">
        <v>223</v>
      </c>
    </row>
    <row r="139" spans="1:9" x14ac:dyDescent="0.4">
      <c r="A139" s="57">
        <f t="shared" si="8"/>
        <v>88</v>
      </c>
      <c r="B139" s="57" t="str">
        <f t="shared" si="9"/>
        <v>CM088</v>
      </c>
      <c r="C139" s="346" t="str">
        <f t="shared" si="10"/>
        <v>CM088</v>
      </c>
      <c r="D139" s="361"/>
      <c r="E139" s="227" t="s">
        <v>132</v>
      </c>
      <c r="F139" s="227" t="s">
        <v>83</v>
      </c>
      <c r="G139" s="348"/>
      <c r="H139" s="363"/>
      <c r="I139" s="312"/>
    </row>
    <row r="140" spans="1:9" x14ac:dyDescent="0.4">
      <c r="A140" s="57">
        <f t="shared" si="8"/>
        <v>88</v>
      </c>
      <c r="B140" s="57" t="str">
        <f t="shared" si="9"/>
        <v>CM088</v>
      </c>
      <c r="C140" s="346" t="str">
        <f t="shared" si="10"/>
        <v>CM088</v>
      </c>
      <c r="D140" s="361"/>
      <c r="E140" s="227" t="s">
        <v>38</v>
      </c>
      <c r="F140" s="227" t="s">
        <v>83</v>
      </c>
      <c r="G140" s="348"/>
      <c r="H140" s="363"/>
      <c r="I140" s="312"/>
    </row>
    <row r="141" spans="1:9" x14ac:dyDescent="0.4">
      <c r="A141" s="57">
        <f t="shared" si="8"/>
        <v>88</v>
      </c>
      <c r="B141" s="57" t="str">
        <f t="shared" si="9"/>
        <v>CM088</v>
      </c>
      <c r="C141" s="346" t="str">
        <f t="shared" si="10"/>
        <v>CM088</v>
      </c>
      <c r="D141" s="361"/>
      <c r="E141" s="227" t="s">
        <v>41</v>
      </c>
      <c r="F141" s="227" t="s">
        <v>83</v>
      </c>
      <c r="G141" s="348"/>
      <c r="H141" s="363"/>
      <c r="I141" s="312"/>
    </row>
    <row r="142" spans="1:9" x14ac:dyDescent="0.4">
      <c r="A142" s="57">
        <f t="shared" si="8"/>
        <v>88</v>
      </c>
      <c r="B142" s="57" t="str">
        <f t="shared" si="9"/>
        <v>CM088</v>
      </c>
      <c r="C142" s="346" t="str">
        <f t="shared" si="10"/>
        <v>CM088</v>
      </c>
      <c r="D142" s="361"/>
      <c r="E142" s="227" t="s">
        <v>45</v>
      </c>
      <c r="F142" s="227" t="s">
        <v>83</v>
      </c>
      <c r="G142" s="348"/>
      <c r="H142" s="363"/>
      <c r="I142" s="312"/>
    </row>
    <row r="143" spans="1:9" x14ac:dyDescent="0.4">
      <c r="A143" s="57">
        <f t="shared" si="8"/>
        <v>88</v>
      </c>
      <c r="B143" s="57" t="str">
        <f t="shared" si="9"/>
        <v>CM088</v>
      </c>
      <c r="C143" s="360" t="str">
        <f t="shared" si="10"/>
        <v>CM088</v>
      </c>
      <c r="D143" s="362"/>
      <c r="E143" s="228" t="s">
        <v>259</v>
      </c>
      <c r="F143" s="228" t="s">
        <v>83</v>
      </c>
      <c r="G143" s="354"/>
      <c r="H143" s="364"/>
      <c r="I143" s="291"/>
    </row>
    <row r="144" spans="1:9" ht="15" customHeight="1" x14ac:dyDescent="0.4">
      <c r="A144" s="57">
        <f t="shared" si="8"/>
        <v>89</v>
      </c>
      <c r="B144" s="57" t="str">
        <f t="shared" si="9"/>
        <v>CM089</v>
      </c>
      <c r="C144" s="229" t="str">
        <f t="shared" si="10"/>
        <v>CM089</v>
      </c>
      <c r="D144" s="229" t="s">
        <v>737</v>
      </c>
      <c r="E144" s="128" t="s">
        <v>83</v>
      </c>
      <c r="F144" s="128" t="s">
        <v>83</v>
      </c>
      <c r="G144" s="232"/>
      <c r="H144" s="234" t="s">
        <v>741</v>
      </c>
      <c r="I144" s="214" t="s">
        <v>223</v>
      </c>
    </row>
    <row r="145" spans="1:9" ht="64.3" x14ac:dyDescent="0.4">
      <c r="A145" s="57">
        <f t="shared" ref="A145" si="11">IF(D145="",A144,A144+1)</f>
        <v>90</v>
      </c>
      <c r="B145" s="57" t="str">
        <f t="shared" ref="B145" si="12">IF(A145=A144,B144,REPLACE(B144,LEN(B144)-LEN((RIGHT(B144,3)*1+1)*1)+1,LEN((RIGHT(B144,3)*1+1)*1),RIGHT(B144,3)*1+1))</f>
        <v>CM090</v>
      </c>
      <c r="C145" s="95" t="str">
        <f t="shared" si="10"/>
        <v>CM090</v>
      </c>
      <c r="D145" s="267" t="s">
        <v>601</v>
      </c>
      <c r="E145" s="264" t="s">
        <v>83</v>
      </c>
      <c r="F145" s="264" t="s">
        <v>83</v>
      </c>
      <c r="G145" s="265"/>
      <c r="H145" s="268" t="s">
        <v>556</v>
      </c>
      <c r="I145" s="265" t="s">
        <v>222</v>
      </c>
    </row>
  </sheetData>
  <autoFilter ref="A1:I145" xr:uid="{2EAC9575-BFA4-4CF0-B998-EA12E616B072}"/>
  <mergeCells count="131">
    <mergeCell ref="I100:I101"/>
    <mergeCell ref="C138:C143"/>
    <mergeCell ref="D138:D143"/>
    <mergeCell ref="G138:G143"/>
    <mergeCell ref="H138:H143"/>
    <mergeCell ref="I138:I143"/>
    <mergeCell ref="C125:C130"/>
    <mergeCell ref="D125:D130"/>
    <mergeCell ref="G125:G130"/>
    <mergeCell ref="H125:H130"/>
    <mergeCell ref="I125:I130"/>
    <mergeCell ref="C131:C137"/>
    <mergeCell ref="D131:D137"/>
    <mergeCell ref="G131:G137"/>
    <mergeCell ref="H131:H137"/>
    <mergeCell ref="I131:I137"/>
    <mergeCell ref="C119:C124"/>
    <mergeCell ref="D119:D124"/>
    <mergeCell ref="G119:G124"/>
    <mergeCell ref="H119:H124"/>
    <mergeCell ref="I119:I124"/>
    <mergeCell ref="C91:C92"/>
    <mergeCell ref="D91:D92"/>
    <mergeCell ref="G91:G92"/>
    <mergeCell ref="H91:H92"/>
    <mergeCell ref="I91:I92"/>
    <mergeCell ref="C114:C118"/>
    <mergeCell ref="D114:D118"/>
    <mergeCell ref="G114:G118"/>
    <mergeCell ref="H114:H118"/>
    <mergeCell ref="I114:I118"/>
    <mergeCell ref="C96:C99"/>
    <mergeCell ref="D96:D99"/>
    <mergeCell ref="G96:G99"/>
    <mergeCell ref="H96:H99"/>
    <mergeCell ref="I96:I99"/>
    <mergeCell ref="C100:C101"/>
    <mergeCell ref="D100:D101"/>
    <mergeCell ref="G100:G101"/>
    <mergeCell ref="H100:H101"/>
    <mergeCell ref="C86:C87"/>
    <mergeCell ref="D86:D87"/>
    <mergeCell ref="G86:G87"/>
    <mergeCell ref="H86:H87"/>
    <mergeCell ref="I86:I87"/>
    <mergeCell ref="C84:C85"/>
    <mergeCell ref="D84:D85"/>
    <mergeCell ref="G84:G85"/>
    <mergeCell ref="H84:H85"/>
    <mergeCell ref="I84:I85"/>
    <mergeCell ref="C79:C80"/>
    <mergeCell ref="D79:D80"/>
    <mergeCell ref="G79:G80"/>
    <mergeCell ref="H79:H80"/>
    <mergeCell ref="I79:I80"/>
    <mergeCell ref="C77:C78"/>
    <mergeCell ref="D77:D78"/>
    <mergeCell ref="G77:G78"/>
    <mergeCell ref="H77:H78"/>
    <mergeCell ref="I77:I78"/>
    <mergeCell ref="C74:C76"/>
    <mergeCell ref="D74:D76"/>
    <mergeCell ref="G74:G76"/>
    <mergeCell ref="H74:H76"/>
    <mergeCell ref="I74:I76"/>
    <mergeCell ref="C71:C73"/>
    <mergeCell ref="D71:D73"/>
    <mergeCell ref="G71:G72"/>
    <mergeCell ref="H71:H73"/>
    <mergeCell ref="I71:I73"/>
    <mergeCell ref="C61:C63"/>
    <mergeCell ref="D61:D63"/>
    <mergeCell ref="G61:G63"/>
    <mergeCell ref="H61:H63"/>
    <mergeCell ref="I61:I63"/>
    <mergeCell ref="C50:C52"/>
    <mergeCell ref="D50:D52"/>
    <mergeCell ref="G50:G52"/>
    <mergeCell ref="H50:H52"/>
    <mergeCell ref="I50:I52"/>
    <mergeCell ref="C47:C49"/>
    <mergeCell ref="D47:D49"/>
    <mergeCell ref="G47:G49"/>
    <mergeCell ref="H47:H49"/>
    <mergeCell ref="I47:I49"/>
    <mergeCell ref="C30:C31"/>
    <mergeCell ref="D30:D31"/>
    <mergeCell ref="G30:G31"/>
    <mergeCell ref="H30:H31"/>
    <mergeCell ref="I30:I31"/>
    <mergeCell ref="C45:C46"/>
    <mergeCell ref="D45:D46"/>
    <mergeCell ref="G45:G46"/>
    <mergeCell ref="H45:H46"/>
    <mergeCell ref="I45:I46"/>
    <mergeCell ref="C32:C33"/>
    <mergeCell ref="D32:D33"/>
    <mergeCell ref="F32:F33"/>
    <mergeCell ref="G32:G33"/>
    <mergeCell ref="H32:H33"/>
    <mergeCell ref="I32:I33"/>
    <mergeCell ref="C13:C14"/>
    <mergeCell ref="D13:D14"/>
    <mergeCell ref="G13:G14"/>
    <mergeCell ref="H13:H14"/>
    <mergeCell ref="I13:I14"/>
    <mergeCell ref="C27:C29"/>
    <mergeCell ref="D27:D29"/>
    <mergeCell ref="G27:G29"/>
    <mergeCell ref="H27:H29"/>
    <mergeCell ref="I27:I29"/>
    <mergeCell ref="C17:C18"/>
    <mergeCell ref="D17:D18"/>
    <mergeCell ref="G17:G18"/>
    <mergeCell ref="H17:H18"/>
    <mergeCell ref="I17:I18"/>
    <mergeCell ref="C15:C16"/>
    <mergeCell ref="D15:D16"/>
    <mergeCell ref="G15:G16"/>
    <mergeCell ref="H15:H16"/>
    <mergeCell ref="I15:I16"/>
    <mergeCell ref="C11:C12"/>
    <mergeCell ref="D11:D12"/>
    <mergeCell ref="G11:G12"/>
    <mergeCell ref="H11:H12"/>
    <mergeCell ref="I11:I12"/>
    <mergeCell ref="C9:C10"/>
    <mergeCell ref="D9:D10"/>
    <mergeCell ref="G9:G10"/>
    <mergeCell ref="H9:H10"/>
    <mergeCell ref="I9:I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CC14D-A581-460F-8729-DBF86F148BAF}">
  <dimension ref="B2:H31"/>
  <sheetViews>
    <sheetView workbookViewId="0">
      <selection activeCell="D13" sqref="D13"/>
    </sheetView>
  </sheetViews>
  <sheetFormatPr defaultRowHeight="14.6" x14ac:dyDescent="0.4"/>
  <cols>
    <col min="2" max="2" width="12.84375" customWidth="1"/>
    <col min="3" max="3" width="8.69140625" customWidth="1"/>
    <col min="4" max="4" width="46.15234375" bestFit="1" customWidth="1"/>
    <col min="5" max="5" width="54.07421875" customWidth="1"/>
    <col min="6" max="6" width="25.61328125" customWidth="1"/>
    <col min="7" max="7" width="24" customWidth="1"/>
    <col min="8" max="8" width="52.15234375" bestFit="1" customWidth="1"/>
  </cols>
  <sheetData>
    <row r="2" spans="2:8" ht="13" customHeight="1" x14ac:dyDescent="0.4">
      <c r="B2" s="136" t="s">
        <v>444</v>
      </c>
      <c r="C2" s="6" t="s">
        <v>450</v>
      </c>
      <c r="D2" s="7" t="s">
        <v>445</v>
      </c>
      <c r="E2" s="7" t="s">
        <v>0</v>
      </c>
      <c r="F2" s="9" t="s">
        <v>446</v>
      </c>
      <c r="G2" s="9" t="s">
        <v>447</v>
      </c>
      <c r="H2" s="136" t="s">
        <v>448</v>
      </c>
    </row>
    <row r="3" spans="2:8" x14ac:dyDescent="0.4">
      <c r="B3" s="3" t="s">
        <v>449</v>
      </c>
      <c r="C3" s="3">
        <v>1.2</v>
      </c>
      <c r="D3" s="3" t="s">
        <v>574</v>
      </c>
      <c r="E3" s="3" t="s">
        <v>460</v>
      </c>
      <c r="F3" s="3" t="s">
        <v>590</v>
      </c>
      <c r="G3" s="3" t="str">
        <f>'Residential Equipment'!$A$71</f>
        <v>RE014</v>
      </c>
      <c r="H3" s="138" t="str">
        <f ca="1">IF(F3="Residential Equipment",VLOOKUP(G3,INDIRECT("'"&amp;F3&amp;"'!A:F"),3,FALSE),VLOOKUP(G3,INDIRECT("'"&amp;F3&amp;"'!C:F"),2,FALSE))</f>
        <v>Clothes Washer</v>
      </c>
    </row>
    <row r="4" spans="2:8" x14ac:dyDescent="0.4">
      <c r="B4" s="137" t="s">
        <v>449</v>
      </c>
      <c r="C4" s="137">
        <v>1.2</v>
      </c>
      <c r="D4" s="137" t="s">
        <v>459</v>
      </c>
      <c r="E4" s="137" t="s">
        <v>451</v>
      </c>
      <c r="F4" s="137" t="s">
        <v>590</v>
      </c>
      <c r="G4" s="137" t="str">
        <f>'Residential Equipment'!$A$72</f>
        <v>RE015</v>
      </c>
      <c r="H4" s="139" t="str">
        <f t="shared" ref="H4:H31" ca="1" si="0">IF(F4="Residential Equipment",VLOOKUP(G4,INDIRECT("'"&amp;F4&amp;"'!A:F"),3,FALSE),VLOOKUP(G4,INDIRECT("'"&amp;F4&amp;"'!C:F"),2,FALSE))</f>
        <v>Clothes Dryer</v>
      </c>
    </row>
    <row r="5" spans="2:8" x14ac:dyDescent="0.4">
      <c r="B5" s="3" t="s">
        <v>449</v>
      </c>
      <c r="C5" s="3">
        <v>1.2</v>
      </c>
      <c r="D5" s="3" t="s">
        <v>452</v>
      </c>
      <c r="E5" s="3" t="s">
        <v>461</v>
      </c>
      <c r="F5" s="3" t="s">
        <v>590</v>
      </c>
      <c r="G5" s="3" t="str">
        <f>'Residential Equipment'!$A$60</f>
        <v>RE011</v>
      </c>
      <c r="H5" s="138" t="str">
        <f t="shared" ca="1" si="0"/>
        <v>Refrigerator</v>
      </c>
    </row>
    <row r="6" spans="2:8" x14ac:dyDescent="0.4">
      <c r="B6" s="137" t="s">
        <v>449</v>
      </c>
      <c r="C6" s="137">
        <v>1.2</v>
      </c>
      <c r="D6" s="137" t="s">
        <v>458</v>
      </c>
      <c r="E6" s="137" t="s">
        <v>453</v>
      </c>
      <c r="F6" s="137" t="s">
        <v>590</v>
      </c>
      <c r="G6" s="137" t="str">
        <f>'Residential Equipment'!$A$77</f>
        <v>RE016</v>
      </c>
      <c r="H6" s="139" t="str">
        <f t="shared" ca="1" si="0"/>
        <v>Dishwasher</v>
      </c>
    </row>
    <row r="7" spans="2:8" x14ac:dyDescent="0.4">
      <c r="B7" s="3" t="s">
        <v>449</v>
      </c>
      <c r="C7" s="3">
        <v>1.2</v>
      </c>
      <c r="D7" s="3" t="s">
        <v>457</v>
      </c>
      <c r="E7" s="3" t="s">
        <v>454</v>
      </c>
      <c r="F7" s="3" t="s">
        <v>590</v>
      </c>
      <c r="G7" s="3" t="str">
        <f>'Residential Equipment'!A104</f>
        <v>RE028</v>
      </c>
      <c r="H7" s="138" t="str">
        <f t="shared" ca="1" si="0"/>
        <v>Air Purifier</v>
      </c>
    </row>
    <row r="8" spans="2:8" x14ac:dyDescent="0.4">
      <c r="B8" s="137" t="s">
        <v>449</v>
      </c>
      <c r="C8" s="137">
        <v>1.2</v>
      </c>
      <c r="D8" s="137" t="s">
        <v>455</v>
      </c>
      <c r="E8" s="137" t="s">
        <v>462</v>
      </c>
      <c r="F8" s="137" t="s">
        <v>590</v>
      </c>
      <c r="G8" s="137" t="str">
        <f>'Residential Equipment'!$A$93</f>
        <v>RE023</v>
      </c>
      <c r="H8" s="139" t="str">
        <f t="shared" ca="1" si="0"/>
        <v>TVs</v>
      </c>
    </row>
    <row r="9" spans="2:8" x14ac:dyDescent="0.4">
      <c r="B9" s="3" t="s">
        <v>449</v>
      </c>
      <c r="C9" s="3">
        <v>1.2</v>
      </c>
      <c r="D9" s="3" t="s">
        <v>456</v>
      </c>
      <c r="E9" s="3" t="s">
        <v>463</v>
      </c>
      <c r="F9" s="3" t="s">
        <v>589</v>
      </c>
      <c r="G9" s="3" t="str">
        <f>'Residential Non-Equipment'!C71</f>
        <v>RM056</v>
      </c>
      <c r="H9" s="138" t="str">
        <f t="shared" ca="1" si="0"/>
        <v>ENERGY STAR Soundbar</v>
      </c>
    </row>
    <row r="10" spans="2:8" x14ac:dyDescent="0.4">
      <c r="B10" s="137" t="s">
        <v>449</v>
      </c>
      <c r="C10" s="137">
        <v>1.2</v>
      </c>
      <c r="D10" s="137" t="s">
        <v>464</v>
      </c>
      <c r="E10" s="137" t="s">
        <v>465</v>
      </c>
      <c r="F10" s="137" t="s">
        <v>590</v>
      </c>
      <c r="G10" s="137" t="str">
        <f>'Residential Equipment'!$A$9</f>
        <v>RE002</v>
      </c>
      <c r="H10" s="139" t="str">
        <f t="shared" ca="1" si="0"/>
        <v>Room AC</v>
      </c>
    </row>
    <row r="11" spans="2:8" x14ac:dyDescent="0.4">
      <c r="B11" s="3" t="s">
        <v>449</v>
      </c>
      <c r="C11" s="3">
        <v>1.2</v>
      </c>
      <c r="D11" s="3" t="s">
        <v>466</v>
      </c>
      <c r="E11" s="3" t="s">
        <v>468</v>
      </c>
      <c r="F11" s="3" t="s">
        <v>590</v>
      </c>
      <c r="G11" s="3" t="str">
        <f>'Residential Equipment'!$A$16</f>
        <v>RE003</v>
      </c>
      <c r="H11" s="138" t="str">
        <f t="shared" ca="1" si="0"/>
        <v>Ductless Mini Split AC</v>
      </c>
    </row>
    <row r="12" spans="2:8" x14ac:dyDescent="0.4">
      <c r="B12" s="137" t="s">
        <v>449</v>
      </c>
      <c r="C12" s="137">
        <v>1.2</v>
      </c>
      <c r="D12" s="137" t="s">
        <v>467</v>
      </c>
      <c r="E12" s="137" t="s">
        <v>575</v>
      </c>
      <c r="F12" s="137" t="s">
        <v>590</v>
      </c>
      <c r="G12" s="137" t="str">
        <f>'Residential Equipment'!$A$2</f>
        <v>RE001</v>
      </c>
      <c r="H12" s="139" t="str">
        <f t="shared" ca="1" si="0"/>
        <v>Central AC</v>
      </c>
    </row>
    <row r="13" spans="2:8" x14ac:dyDescent="0.4">
      <c r="B13" s="3" t="s">
        <v>449</v>
      </c>
      <c r="C13" s="3">
        <v>1.2</v>
      </c>
      <c r="D13" s="3" t="s">
        <v>469</v>
      </c>
      <c r="E13" s="3" t="s">
        <v>576</v>
      </c>
      <c r="F13" s="3" t="s">
        <v>589</v>
      </c>
      <c r="G13" s="3" t="str">
        <f>'Residential Non-Equipment'!$B$26</f>
        <v>RM025</v>
      </c>
      <c r="H13" s="138" t="str">
        <f t="shared" ca="1" si="0"/>
        <v>Central AC - Maintenance and Tune-Up</v>
      </c>
    </row>
    <row r="14" spans="2:8" x14ac:dyDescent="0.4">
      <c r="B14" s="137" t="s">
        <v>449</v>
      </c>
      <c r="C14" s="137">
        <v>1.2</v>
      </c>
      <c r="D14" s="137" t="s">
        <v>577</v>
      </c>
      <c r="E14" s="137" t="s">
        <v>470</v>
      </c>
      <c r="F14" s="137" t="s">
        <v>590</v>
      </c>
      <c r="G14" s="137" t="str">
        <f>'Residential Equipment'!A106</f>
        <v>RE029</v>
      </c>
      <c r="H14" s="139" t="str">
        <f ca="1">IF(F14="Residential Equipment",VLOOKUP(G14,INDIRECT("'"&amp;F14&amp;"'!A:F"),3,FALSE),VLOOKUP(G14,INDIRECT("'"&amp;F14&amp;"'!C:F"),2,FALSE))</f>
        <v>Fans</v>
      </c>
    </row>
    <row r="15" spans="2:8" x14ac:dyDescent="0.4">
      <c r="B15" s="3" t="s">
        <v>449</v>
      </c>
      <c r="C15" s="3">
        <v>1.2</v>
      </c>
      <c r="D15" s="3" t="s">
        <v>488</v>
      </c>
      <c r="E15" s="3" t="s">
        <v>471</v>
      </c>
      <c r="F15" s="3" t="s">
        <v>589</v>
      </c>
      <c r="G15" s="3" t="str">
        <f>'Residential Non-Equipment'!$B$28</f>
        <v>RM027</v>
      </c>
      <c r="H15" s="138" t="str">
        <f t="shared" ca="1" si="0"/>
        <v>Thermostat - Connected (Central)</v>
      </c>
    </row>
    <row r="16" spans="2:8" x14ac:dyDescent="0.4">
      <c r="B16" s="137" t="s">
        <v>449</v>
      </c>
      <c r="C16" s="137">
        <v>1.2</v>
      </c>
      <c r="D16" s="137" t="s">
        <v>489</v>
      </c>
      <c r="E16" s="137" t="s">
        <v>472</v>
      </c>
      <c r="F16" s="137" t="s">
        <v>589</v>
      </c>
      <c r="G16" s="137" t="str">
        <f>'Residential Non-Equipment'!$B$63</f>
        <v>RM052</v>
      </c>
      <c r="H16" s="139" t="str">
        <f t="shared" ca="1" si="0"/>
        <v>Attic Fan - Photovoltaic - Installation</v>
      </c>
    </row>
    <row r="17" spans="2:8" x14ac:dyDescent="0.4">
      <c r="B17" s="3" t="s">
        <v>449</v>
      </c>
      <c r="C17" s="3">
        <v>1.2</v>
      </c>
      <c r="D17" s="3" t="s">
        <v>490</v>
      </c>
      <c r="E17" s="3" t="s">
        <v>473</v>
      </c>
      <c r="F17" s="3" t="s">
        <v>589</v>
      </c>
      <c r="G17" s="3" t="str">
        <f>'Residential Non-Equipment'!$B$27</f>
        <v>RM026</v>
      </c>
      <c r="H17" s="138" t="str">
        <f t="shared" ca="1" si="0"/>
        <v>Whole-House Fan - Installation</v>
      </c>
    </row>
    <row r="18" spans="2:8" x14ac:dyDescent="0.4">
      <c r="B18" s="137" t="s">
        <v>449</v>
      </c>
      <c r="C18" s="137">
        <v>1.2</v>
      </c>
      <c r="D18" s="137" t="s">
        <v>491</v>
      </c>
      <c r="E18" s="137" t="s">
        <v>474</v>
      </c>
      <c r="F18" s="137" t="s">
        <v>590</v>
      </c>
      <c r="G18" s="137" t="str">
        <f>'Residential Equipment'!$A$101</f>
        <v>RE027</v>
      </c>
      <c r="H18" s="139" t="str">
        <f t="shared" ca="1" si="0"/>
        <v>Dehumidifier</v>
      </c>
    </row>
    <row r="19" spans="2:8" x14ac:dyDescent="0.4">
      <c r="B19" s="3" t="s">
        <v>449</v>
      </c>
      <c r="C19" s="3">
        <v>1.2</v>
      </c>
      <c r="D19" s="3" t="s">
        <v>492</v>
      </c>
      <c r="E19" s="3" t="s">
        <v>475</v>
      </c>
      <c r="F19" s="3" t="s">
        <v>590</v>
      </c>
      <c r="G19" s="3" t="str">
        <f>'Residential Equipment'!$A$37</f>
        <v>RE007</v>
      </c>
      <c r="H19" s="138" t="str">
        <f t="shared" ca="1" si="0"/>
        <v>General Service Lighting</v>
      </c>
    </row>
    <row r="20" spans="2:8" x14ac:dyDescent="0.4">
      <c r="B20" s="137" t="s">
        <v>449</v>
      </c>
      <c r="C20" s="137">
        <v>1.2</v>
      </c>
      <c r="D20" s="137" t="s">
        <v>493</v>
      </c>
      <c r="E20" s="137" t="s">
        <v>476</v>
      </c>
      <c r="F20" s="137" t="s">
        <v>589</v>
      </c>
      <c r="G20" s="137" t="str">
        <f>'Residential Non-Equipment'!$B$44</f>
        <v>RM037</v>
      </c>
      <c r="H20" s="139" t="str">
        <f t="shared" ca="1" si="0"/>
        <v>Interior Lighting - Occupancy Sensors</v>
      </c>
    </row>
    <row r="21" spans="2:8" x14ac:dyDescent="0.4">
      <c r="B21" s="3" t="s">
        <v>449</v>
      </c>
      <c r="C21" s="3">
        <v>1.2</v>
      </c>
      <c r="D21" s="3" t="s">
        <v>494</v>
      </c>
      <c r="E21" s="3" t="s">
        <v>477</v>
      </c>
      <c r="F21" s="3" t="s">
        <v>589</v>
      </c>
      <c r="G21" s="3" t="str">
        <f>'Residential Non-Equipment'!$B$53</f>
        <v>RM044</v>
      </c>
      <c r="H21" s="138" t="str">
        <f t="shared" ca="1" si="0"/>
        <v>Advanced Power Strips - Load or Occupancy</v>
      </c>
    </row>
    <row r="22" spans="2:8" x14ac:dyDescent="0.4">
      <c r="B22" s="137" t="s">
        <v>449</v>
      </c>
      <c r="C22" s="137">
        <v>1.2</v>
      </c>
      <c r="D22" s="137" t="s">
        <v>494</v>
      </c>
      <c r="E22" s="137" t="s">
        <v>478</v>
      </c>
      <c r="F22" s="137" t="s">
        <v>589</v>
      </c>
      <c r="G22" s="137" t="str">
        <f>'Residential Non-Equipment'!$B$54</f>
        <v>RM045</v>
      </c>
      <c r="H22" s="139" t="str">
        <f t="shared" ca="1" si="0"/>
        <v>Advanced Power Strips - IR Sensing</v>
      </c>
    </row>
    <row r="23" spans="2:8" x14ac:dyDescent="0.4">
      <c r="B23" s="3" t="s">
        <v>449</v>
      </c>
      <c r="C23" s="3">
        <v>1.2</v>
      </c>
      <c r="D23" s="3" t="s">
        <v>495</v>
      </c>
      <c r="E23" s="3" t="s">
        <v>479</v>
      </c>
      <c r="F23" s="3" t="s">
        <v>589</v>
      </c>
      <c r="G23" s="3" t="str">
        <f>'Residential Non-Equipment'!C64</f>
        <v>RM053</v>
      </c>
      <c r="H23" s="138" t="str">
        <f t="shared" ca="1" si="0"/>
        <v>Electronics - Switch Plug</v>
      </c>
    </row>
    <row r="24" spans="2:8" x14ac:dyDescent="0.4">
      <c r="B24" s="137" t="s">
        <v>449</v>
      </c>
      <c r="C24" s="137">
        <v>1.2</v>
      </c>
      <c r="D24" s="137" t="s">
        <v>496</v>
      </c>
      <c r="E24" s="137" t="s">
        <v>480</v>
      </c>
      <c r="F24" s="137" t="s">
        <v>590</v>
      </c>
      <c r="G24" s="137" t="str">
        <f>'Residential Equipment'!$A$108</f>
        <v>RE030</v>
      </c>
      <c r="H24" s="139" t="str">
        <f t="shared" ca="1" si="0"/>
        <v>Pool Pump</v>
      </c>
    </row>
    <row r="25" spans="2:8" x14ac:dyDescent="0.4">
      <c r="B25" s="3" t="s">
        <v>449</v>
      </c>
      <c r="C25" s="3">
        <v>1.2</v>
      </c>
      <c r="D25" s="3" t="s">
        <v>497</v>
      </c>
      <c r="E25" s="3" t="s">
        <v>591</v>
      </c>
      <c r="F25" s="3" t="s">
        <v>590</v>
      </c>
      <c r="G25" s="3" t="str">
        <f>'Residential Equipment'!$A$23</f>
        <v>RE005</v>
      </c>
      <c r="H25" s="138" t="str">
        <f t="shared" ca="1" si="0"/>
        <v>Water Heater (&lt;= 55 Gal)</v>
      </c>
    </row>
    <row r="26" spans="2:8" x14ac:dyDescent="0.4">
      <c r="B26" s="137" t="s">
        <v>449</v>
      </c>
      <c r="C26" s="137">
        <v>1.2</v>
      </c>
      <c r="D26" s="137" t="s">
        <v>497</v>
      </c>
      <c r="E26" s="137" t="s">
        <v>591</v>
      </c>
      <c r="F26" s="137" t="s">
        <v>590</v>
      </c>
      <c r="G26" s="137" t="str">
        <f>'Residential Equipment'!$A$29</f>
        <v>RE006</v>
      </c>
      <c r="H26" s="139" t="str">
        <f t="shared" ca="1" si="0"/>
        <v>Water Heater (&gt; 55 Gal)</v>
      </c>
    </row>
    <row r="27" spans="2:8" x14ac:dyDescent="0.4">
      <c r="B27" s="3" t="s">
        <v>449</v>
      </c>
      <c r="C27" s="3">
        <v>1.2</v>
      </c>
      <c r="D27" s="3" t="s">
        <v>498</v>
      </c>
      <c r="E27" s="3" t="s">
        <v>592</v>
      </c>
      <c r="F27" s="3" t="s">
        <v>590</v>
      </c>
      <c r="G27" s="3" t="str">
        <f>'Residential Equipment'!$A$23</f>
        <v>RE005</v>
      </c>
      <c r="H27" s="138" t="str">
        <f t="shared" ca="1" si="0"/>
        <v>Water Heater (&lt;= 55 Gal)</v>
      </c>
    </row>
    <row r="28" spans="2:8" x14ac:dyDescent="0.4">
      <c r="B28" s="137" t="s">
        <v>449</v>
      </c>
      <c r="C28" s="137">
        <v>1.2</v>
      </c>
      <c r="D28" s="137" t="s">
        <v>499</v>
      </c>
      <c r="E28" s="137" t="s">
        <v>578</v>
      </c>
      <c r="F28" s="137" t="s">
        <v>589</v>
      </c>
      <c r="G28" s="137" t="str">
        <f>'Residential Non-Equipment'!$B$70</f>
        <v>RM055</v>
      </c>
      <c r="H28" s="139" t="str">
        <f t="shared" ca="1" si="0"/>
        <v>Water Heater - Solar System - Tune-Up</v>
      </c>
    </row>
    <row r="29" spans="2:8" x14ac:dyDescent="0.4">
      <c r="B29" s="3" t="s">
        <v>449</v>
      </c>
      <c r="C29" s="3">
        <v>1.2</v>
      </c>
      <c r="D29" s="3" t="s">
        <v>500</v>
      </c>
      <c r="E29" s="3" t="s">
        <v>483</v>
      </c>
      <c r="F29" s="3" t="s">
        <v>589</v>
      </c>
      <c r="G29" s="3" t="str">
        <f>'Residential Non-Equipment'!$B$38</f>
        <v>RM031</v>
      </c>
      <c r="H29" s="138" t="str">
        <f t="shared" ca="1" si="0"/>
        <v>Water Heater - Faucet Aerators</v>
      </c>
    </row>
    <row r="30" spans="2:8" x14ac:dyDescent="0.4">
      <c r="B30" s="137" t="s">
        <v>449</v>
      </c>
      <c r="C30" s="137">
        <v>1.2</v>
      </c>
      <c r="D30" s="137" t="s">
        <v>502</v>
      </c>
      <c r="E30" s="137" t="s">
        <v>484</v>
      </c>
      <c r="F30" s="137" t="s">
        <v>589</v>
      </c>
      <c r="G30" s="137" t="str">
        <f>'Residential Non-Equipment'!$B$39</f>
        <v>RM032</v>
      </c>
      <c r="H30" s="139" t="str">
        <f t="shared" ca="1" si="0"/>
        <v>Water Heater - Low-Flow Showerheads</v>
      </c>
    </row>
    <row r="31" spans="2:8" x14ac:dyDescent="0.4">
      <c r="B31" s="4" t="s">
        <v>449</v>
      </c>
      <c r="C31" s="4">
        <v>1.2</v>
      </c>
      <c r="D31" s="4" t="s">
        <v>501</v>
      </c>
      <c r="E31" s="4" t="s">
        <v>485</v>
      </c>
      <c r="F31" s="4" t="s">
        <v>589</v>
      </c>
      <c r="G31" s="4" t="str">
        <f>'Residential Non-Equipment'!$B$62</f>
        <v>RM051</v>
      </c>
      <c r="H31" s="140" t="str">
        <f t="shared" ca="1" si="0"/>
        <v>Behavioral Programs - Peer Group Comparison</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06B-0212-49CD-A0EA-800DB3C425C0}">
  <dimension ref="B2:H52"/>
  <sheetViews>
    <sheetView workbookViewId="0">
      <selection activeCell="F34" sqref="F34"/>
    </sheetView>
  </sheetViews>
  <sheetFormatPr defaultRowHeight="14.6" x14ac:dyDescent="0.4"/>
  <cols>
    <col min="2" max="2" width="12.84375" customWidth="1"/>
    <col min="3" max="3" width="8.69140625" customWidth="1"/>
    <col min="4" max="4" width="46.15234375" bestFit="1" customWidth="1"/>
    <col min="5" max="5" width="54.07421875" customWidth="1"/>
    <col min="6" max="6" width="25.61328125" customWidth="1"/>
    <col min="7" max="7" width="24" customWidth="1"/>
    <col min="8" max="8" width="52.15234375" bestFit="1" customWidth="1"/>
  </cols>
  <sheetData>
    <row r="2" spans="2:8" x14ac:dyDescent="0.4">
      <c r="B2" s="136" t="s">
        <v>444</v>
      </c>
      <c r="C2" s="6" t="s">
        <v>450</v>
      </c>
      <c r="D2" s="7" t="s">
        <v>445</v>
      </c>
      <c r="E2" s="7" t="s">
        <v>0</v>
      </c>
      <c r="F2" s="9" t="s">
        <v>446</v>
      </c>
      <c r="G2" s="9" t="s">
        <v>447</v>
      </c>
      <c r="H2" s="136" t="s">
        <v>448</v>
      </c>
    </row>
    <row r="3" spans="2:8" x14ac:dyDescent="0.4">
      <c r="B3" s="3" t="s">
        <v>449</v>
      </c>
      <c r="C3" s="3">
        <v>1.2</v>
      </c>
      <c r="D3" s="3" t="s">
        <v>487</v>
      </c>
      <c r="E3" s="3" t="s">
        <v>486</v>
      </c>
      <c r="F3" s="3" t="s">
        <v>35</v>
      </c>
      <c r="G3" s="3" t="s">
        <v>35</v>
      </c>
      <c r="H3" s="138" t="s">
        <v>35</v>
      </c>
    </row>
    <row r="4" spans="2:8" x14ac:dyDescent="0.4">
      <c r="B4" s="137" t="s">
        <v>449</v>
      </c>
      <c r="C4" s="137">
        <v>1.2</v>
      </c>
      <c r="D4" s="137" t="s">
        <v>487</v>
      </c>
      <c r="E4" s="137" t="s">
        <v>568</v>
      </c>
      <c r="F4" s="137" t="s">
        <v>588</v>
      </c>
      <c r="G4" s="137" t="str">
        <f>'Commercial Non-Equipment'!$B$109</f>
        <v>CM079</v>
      </c>
      <c r="H4" s="139" t="str">
        <f t="shared" ref="H4:H7" ca="1" si="0">IF(F4="Commercial Equipment",VLOOKUP(G4,INDIRECT("'"&amp;F4&amp;"'!A:F"),3,FALSE),VLOOKUP(G4,INDIRECT("'"&amp;F4&amp;"'!C:F"),2,FALSE))</f>
        <v>Refrigerator - Residential Type</v>
      </c>
    </row>
    <row r="5" spans="2:8" x14ac:dyDescent="0.4">
      <c r="B5" s="3" t="s">
        <v>449</v>
      </c>
      <c r="C5" s="3">
        <v>1.2</v>
      </c>
      <c r="D5" s="3" t="s">
        <v>487</v>
      </c>
      <c r="E5" s="3" t="s">
        <v>567</v>
      </c>
      <c r="F5" s="3" t="s">
        <v>588</v>
      </c>
      <c r="G5" s="3" t="s">
        <v>35</v>
      </c>
      <c r="H5" s="138" t="s">
        <v>35</v>
      </c>
    </row>
    <row r="6" spans="2:8" x14ac:dyDescent="0.4">
      <c r="B6" s="137" t="s">
        <v>449</v>
      </c>
      <c r="C6" s="137">
        <v>1.2</v>
      </c>
      <c r="D6" s="137" t="s">
        <v>569</v>
      </c>
      <c r="E6" s="137" t="s">
        <v>503</v>
      </c>
      <c r="F6" s="137" t="s">
        <v>588</v>
      </c>
      <c r="G6" s="137" t="str">
        <f>'Commercial Non-Equipment'!$B$4</f>
        <v>CM003</v>
      </c>
      <c r="H6" s="139" t="str">
        <f t="shared" ca="1" si="0"/>
        <v>Building Shell - Cool Roofs</v>
      </c>
    </row>
    <row r="7" spans="2:8" x14ac:dyDescent="0.4">
      <c r="B7" s="3" t="s">
        <v>449</v>
      </c>
      <c r="C7" s="3">
        <v>1.2</v>
      </c>
      <c r="D7" s="3" t="s">
        <v>570</v>
      </c>
      <c r="E7" t="s">
        <v>504</v>
      </c>
      <c r="F7" s="3" t="s">
        <v>588</v>
      </c>
      <c r="G7" s="3" t="str">
        <f>'Commercial Non-Equipment'!$B$8</f>
        <v>CM007</v>
      </c>
      <c r="H7" s="138" t="str">
        <f t="shared" ca="1" si="0"/>
        <v>Windows - High Efficiency Glazing</v>
      </c>
    </row>
    <row r="8" spans="2:8" x14ac:dyDescent="0.4">
      <c r="B8" s="137" t="s">
        <v>449</v>
      </c>
      <c r="C8" s="137">
        <v>1.2</v>
      </c>
      <c r="D8" s="137" t="s">
        <v>505</v>
      </c>
      <c r="E8" s="137" t="s">
        <v>9</v>
      </c>
      <c r="F8" s="137" t="s">
        <v>587</v>
      </c>
      <c r="G8" s="137" t="str">
        <f>'Commercial Equipment'!$A$110</f>
        <v>CE023</v>
      </c>
      <c r="H8" s="139" t="str">
        <f ca="1">IF(F8="Commercial Equipment",VLOOKUP(G8,INDIRECT("'"&amp;F8&amp;"'!A:F"),3,FALSE),VLOOKUP(G8,INDIRECT("'"&amp;F8&amp;"'!C:F"),2,FALSE))</f>
        <v>Oven</v>
      </c>
    </row>
    <row r="9" spans="2:8" x14ac:dyDescent="0.4">
      <c r="B9" s="3" t="s">
        <v>449</v>
      </c>
      <c r="C9" s="3">
        <v>1.2</v>
      </c>
      <c r="D9" s="3" t="s">
        <v>506</v>
      </c>
      <c r="E9" s="3" t="s">
        <v>9</v>
      </c>
      <c r="F9" s="3" t="s">
        <v>587</v>
      </c>
      <c r="G9" s="3" t="str">
        <f>'Commercial Equipment'!$A$110</f>
        <v>CE023</v>
      </c>
      <c r="H9" s="138" t="str">
        <f t="shared" ref="H9:H52" ca="1" si="1">IF(F9="Commercial Equipment",VLOOKUP(G9,INDIRECT("'"&amp;F9&amp;"'!A:F"),3,FALSE),VLOOKUP(G9,INDIRECT("'"&amp;F9&amp;"'!C:F"),2,FALSE))</f>
        <v>Oven</v>
      </c>
    </row>
    <row r="10" spans="2:8" x14ac:dyDescent="0.4">
      <c r="B10" s="137" t="s">
        <v>449</v>
      </c>
      <c r="C10" s="137">
        <v>1.2</v>
      </c>
      <c r="D10" s="137" t="s">
        <v>507</v>
      </c>
      <c r="E10" s="137" t="s">
        <v>508</v>
      </c>
      <c r="F10" s="137" t="s">
        <v>588</v>
      </c>
      <c r="G10" s="137" t="str">
        <f>'Commercial Non-Equipment'!$B$90</f>
        <v>CM065</v>
      </c>
      <c r="H10" s="139" t="str">
        <f t="shared" ca="1" si="1"/>
        <v>Cooking - Exhaust Hoods with Sensor Control</v>
      </c>
    </row>
    <row r="11" spans="2:8" x14ac:dyDescent="0.4">
      <c r="B11" s="3" t="s">
        <v>449</v>
      </c>
      <c r="C11" s="3">
        <v>1.2</v>
      </c>
      <c r="D11" s="3" t="s">
        <v>509</v>
      </c>
      <c r="E11" s="3" t="s">
        <v>9</v>
      </c>
      <c r="F11" s="3" t="s">
        <v>587</v>
      </c>
      <c r="G11" s="3" t="str">
        <f>'Commercial Equipment'!$A$120</f>
        <v>CE028</v>
      </c>
      <c r="H11" s="138" t="str">
        <f t="shared" ca="1" si="1"/>
        <v>Electric Griddle</v>
      </c>
    </row>
    <row r="12" spans="2:8" x14ac:dyDescent="0.4">
      <c r="B12" s="137" t="s">
        <v>449</v>
      </c>
      <c r="C12" s="137">
        <v>1.2</v>
      </c>
      <c r="D12" s="137" t="s">
        <v>510</v>
      </c>
      <c r="E12" s="137" t="s">
        <v>9</v>
      </c>
      <c r="F12" s="137" t="s">
        <v>587</v>
      </c>
      <c r="G12" s="137" t="str">
        <f>'Commercial Equipment'!$A$118</f>
        <v>CE027</v>
      </c>
      <c r="H12" s="139" t="str">
        <f t="shared" ca="1" si="1"/>
        <v>Steamer</v>
      </c>
    </row>
    <row r="13" spans="2:8" x14ac:dyDescent="0.4">
      <c r="B13" s="3" t="s">
        <v>449</v>
      </c>
      <c r="C13" s="3">
        <v>1.2</v>
      </c>
      <c r="D13" s="3" t="s">
        <v>511</v>
      </c>
      <c r="E13" s="3" t="s">
        <v>9</v>
      </c>
      <c r="F13" s="3" t="s">
        <v>587</v>
      </c>
      <c r="G13" s="3" t="str">
        <f>'Commercial Equipment'!$A$112</f>
        <v>CE024</v>
      </c>
      <c r="H13" s="138" t="str">
        <f t="shared" ca="1" si="1"/>
        <v>Fryer</v>
      </c>
    </row>
    <row r="14" spans="2:8" x14ac:dyDescent="0.4">
      <c r="B14" s="137" t="s">
        <v>449</v>
      </c>
      <c r="C14" s="137">
        <v>1.2</v>
      </c>
      <c r="D14" s="137" t="s">
        <v>512</v>
      </c>
      <c r="E14" s="137" t="s">
        <v>9</v>
      </c>
      <c r="F14" s="137" t="s">
        <v>587</v>
      </c>
      <c r="G14" s="137" t="str">
        <f>'Commercial Equipment'!$A$116</f>
        <v>CE026</v>
      </c>
      <c r="H14" s="139" t="str">
        <f t="shared" ca="1" si="1"/>
        <v>Hot Food Container</v>
      </c>
    </row>
    <row r="15" spans="2:8" x14ac:dyDescent="0.4">
      <c r="B15" s="3" t="s">
        <v>449</v>
      </c>
      <c r="C15" s="3">
        <v>1.2</v>
      </c>
      <c r="D15" s="3" t="s">
        <v>513</v>
      </c>
      <c r="E15" s="3" t="s">
        <v>9</v>
      </c>
      <c r="F15" s="3" t="s">
        <v>587</v>
      </c>
      <c r="G15" s="3" t="str">
        <f>'Commercial Equipment'!$A$105</f>
        <v>CE021</v>
      </c>
      <c r="H15" s="138" t="str">
        <f t="shared" ca="1" si="1"/>
        <v>Icemaker</v>
      </c>
    </row>
    <row r="16" spans="2:8" x14ac:dyDescent="0.4">
      <c r="B16" s="137" t="s">
        <v>449</v>
      </c>
      <c r="C16" s="137">
        <v>1.2</v>
      </c>
      <c r="D16" s="137" t="s">
        <v>514</v>
      </c>
      <c r="E16" s="137" t="s">
        <v>517</v>
      </c>
      <c r="F16" s="137" t="s">
        <v>588</v>
      </c>
      <c r="G16" s="137" t="str">
        <f>'Commercial Non-Equipment'!$B$38</f>
        <v>CM028</v>
      </c>
      <c r="H16" s="139" t="str">
        <f t="shared" ca="1" si="1"/>
        <v>Water Heater - Faucet Aerators/Low Flow Nozzles</v>
      </c>
    </row>
    <row r="17" spans="2:8" x14ac:dyDescent="0.4">
      <c r="B17" s="3" t="s">
        <v>449</v>
      </c>
      <c r="C17" s="3">
        <v>1.2</v>
      </c>
      <c r="D17" s="3" t="s">
        <v>515</v>
      </c>
      <c r="E17" s="3" t="s">
        <v>9</v>
      </c>
      <c r="F17" s="3" t="s">
        <v>587</v>
      </c>
      <c r="G17" s="3" t="str">
        <f>'Commercial Equipment'!$A$96</f>
        <v>CE018</v>
      </c>
      <c r="H17" s="138" t="str">
        <f t="shared" ca="1" si="1"/>
        <v>Reach-in Refrigerator/Freezer</v>
      </c>
    </row>
    <row r="18" spans="2:8" x14ac:dyDescent="0.4">
      <c r="B18" s="137" t="s">
        <v>449</v>
      </c>
      <c r="C18" s="137">
        <v>1.2</v>
      </c>
      <c r="D18" s="137" t="s">
        <v>516</v>
      </c>
      <c r="E18" s="137" t="s">
        <v>9</v>
      </c>
      <c r="F18" s="137" t="s">
        <v>587</v>
      </c>
      <c r="G18" s="137" t="str">
        <f>'Commercial Equipment'!$A$96</f>
        <v>CE018</v>
      </c>
      <c r="H18" s="139" t="str">
        <f t="shared" ca="1" si="1"/>
        <v>Reach-in Refrigerator/Freezer</v>
      </c>
    </row>
    <row r="19" spans="2:8" x14ac:dyDescent="0.4">
      <c r="B19" s="3" t="s">
        <v>449</v>
      </c>
      <c r="C19" s="3">
        <v>1.2</v>
      </c>
      <c r="D19" s="3" t="s">
        <v>518</v>
      </c>
      <c r="E19" s="3" t="s">
        <v>571</v>
      </c>
      <c r="F19" s="3" t="s">
        <v>588</v>
      </c>
      <c r="G19" s="3" t="str">
        <f>'Commercial Non-Equipment'!$B$114</f>
        <v>CM084</v>
      </c>
      <c r="H19" s="138" t="str">
        <f t="shared" ca="1" si="1"/>
        <v>Advanced New Construction Designs</v>
      </c>
    </row>
    <row r="20" spans="2:8" x14ac:dyDescent="0.4">
      <c r="B20" s="137" t="s">
        <v>449</v>
      </c>
      <c r="C20" s="137">
        <v>1.2</v>
      </c>
      <c r="D20" s="137" t="s">
        <v>520</v>
      </c>
      <c r="E20" s="137" t="s">
        <v>519</v>
      </c>
      <c r="F20" s="137" t="s">
        <v>588</v>
      </c>
      <c r="G20" s="137" t="s">
        <v>35</v>
      </c>
      <c r="H20" s="139" t="s">
        <v>35</v>
      </c>
    </row>
    <row r="21" spans="2:8" x14ac:dyDescent="0.4">
      <c r="B21" s="3" t="s">
        <v>449</v>
      </c>
      <c r="C21" s="3">
        <v>1.2</v>
      </c>
      <c r="D21" s="3" t="s">
        <v>521</v>
      </c>
      <c r="E21" s="3" t="s">
        <v>523</v>
      </c>
      <c r="F21" s="3" t="s">
        <v>587</v>
      </c>
      <c r="G21" s="3" t="str">
        <f>'Commercial Equipment'!$A$2</f>
        <v>CE001</v>
      </c>
      <c r="H21" s="138" t="str">
        <f t="shared" ca="1" si="1"/>
        <v>Air-Cooled Chiller</v>
      </c>
    </row>
    <row r="22" spans="2:8" x14ac:dyDescent="0.4">
      <c r="B22" s="137" t="s">
        <v>449</v>
      </c>
      <c r="C22" s="137">
        <v>1.2</v>
      </c>
      <c r="D22" s="137" t="s">
        <v>521</v>
      </c>
      <c r="E22" s="137" t="s">
        <v>523</v>
      </c>
      <c r="F22" s="137" t="s">
        <v>587</v>
      </c>
      <c r="G22" s="137" t="str">
        <f>'Commercial Equipment'!$A$6</f>
        <v>CE002</v>
      </c>
      <c r="H22" s="139" t="str">
        <f t="shared" ca="1" si="1"/>
        <v>Water-Cooled Chiller</v>
      </c>
    </row>
    <row r="23" spans="2:8" x14ac:dyDescent="0.4">
      <c r="B23" s="3" t="s">
        <v>449</v>
      </c>
      <c r="C23" s="3">
        <v>1.2</v>
      </c>
      <c r="D23" s="3" t="s">
        <v>522</v>
      </c>
      <c r="E23" s="3" t="s">
        <v>524</v>
      </c>
      <c r="F23" s="3" t="s">
        <v>587</v>
      </c>
      <c r="G23" s="3" t="str">
        <f>'Commercial Equipment'!$A$11</f>
        <v>CE003</v>
      </c>
      <c r="H23" s="138" t="str">
        <f t="shared" ca="1" si="1"/>
        <v>RTU</v>
      </c>
    </row>
    <row r="24" spans="2:8" x14ac:dyDescent="0.4">
      <c r="B24" s="137" t="s">
        <v>449</v>
      </c>
      <c r="C24" s="137">
        <v>1.2</v>
      </c>
      <c r="D24" s="137" t="s">
        <v>525</v>
      </c>
      <c r="E24" s="137" t="s">
        <v>526</v>
      </c>
      <c r="F24" s="137" t="s">
        <v>588</v>
      </c>
      <c r="G24" s="137" t="str">
        <f>'Commercial Non-Equipment'!$B$11</f>
        <v>CM009</v>
      </c>
      <c r="H24" s="139" t="str">
        <f t="shared" ca="1" si="1"/>
        <v>Chiller - Variable Flow Chilled Water Pump</v>
      </c>
    </row>
    <row r="25" spans="2:8" x14ac:dyDescent="0.4">
      <c r="B25" s="3" t="s">
        <v>449</v>
      </c>
      <c r="C25" s="3">
        <v>1.2</v>
      </c>
      <c r="D25" s="3" t="s">
        <v>525</v>
      </c>
      <c r="E25" s="3" t="s">
        <v>526</v>
      </c>
      <c r="F25" s="3" t="s">
        <v>588</v>
      </c>
      <c r="G25" s="3" t="str">
        <f>'Commercial Non-Equipment'!$B$20</f>
        <v>CM014</v>
      </c>
      <c r="H25" s="138" t="str">
        <f t="shared" ca="1" si="1"/>
        <v>Water-Cooled Chiller - Variable Flow Condenser Water Pump</v>
      </c>
    </row>
    <row r="26" spans="2:8" x14ac:dyDescent="0.4">
      <c r="B26" s="137" t="s">
        <v>449</v>
      </c>
      <c r="C26" s="137">
        <v>1.2</v>
      </c>
      <c r="D26" s="137" t="s">
        <v>525</v>
      </c>
      <c r="E26" s="137" t="s">
        <v>526</v>
      </c>
      <c r="F26" s="137" t="s">
        <v>587</v>
      </c>
      <c r="G26" s="137" t="str">
        <f>'Commercial Equipment'!$A$34</f>
        <v>CE008</v>
      </c>
      <c r="H26" s="139" t="str">
        <f t="shared" ca="1" si="1"/>
        <v>Ventilation</v>
      </c>
    </row>
    <row r="27" spans="2:8" x14ac:dyDescent="0.4">
      <c r="B27" s="3" t="s">
        <v>449</v>
      </c>
      <c r="C27" s="3">
        <v>1.2</v>
      </c>
      <c r="D27" s="3" t="s">
        <v>527</v>
      </c>
      <c r="E27" s="3" t="s">
        <v>523</v>
      </c>
      <c r="F27" s="3" t="s">
        <v>587</v>
      </c>
      <c r="G27" s="3" t="str">
        <f>'Commercial Equipment'!$A$11</f>
        <v>CE003</v>
      </c>
      <c r="H27" s="138" t="str">
        <f t="shared" ca="1" si="1"/>
        <v>RTU</v>
      </c>
    </row>
    <row r="28" spans="2:8" x14ac:dyDescent="0.4">
      <c r="B28" s="137" t="s">
        <v>449</v>
      </c>
      <c r="C28" s="137">
        <v>1.2</v>
      </c>
      <c r="D28" s="137" t="s">
        <v>528</v>
      </c>
      <c r="E28" s="137" t="s">
        <v>529</v>
      </c>
      <c r="F28" s="137" t="s">
        <v>588</v>
      </c>
      <c r="G28" s="137" t="str">
        <f>'Commercial Non-Equipment'!$B$91</f>
        <v>CM066</v>
      </c>
      <c r="H28" s="139" t="str">
        <f t="shared" ca="1" si="1"/>
        <v>Lodging - Guest Room Controls</v>
      </c>
    </row>
    <row r="29" spans="2:8" x14ac:dyDescent="0.4">
      <c r="B29" s="3" t="s">
        <v>449</v>
      </c>
      <c r="C29" s="3">
        <v>1.2</v>
      </c>
      <c r="D29" s="3" t="s">
        <v>530</v>
      </c>
      <c r="E29" s="3" t="s">
        <v>532</v>
      </c>
      <c r="F29" s="3" t="s">
        <v>587</v>
      </c>
      <c r="G29" s="3" t="str">
        <f>'Commercial Equipment'!$A$41</f>
        <v>CE010</v>
      </c>
      <c r="H29" s="138" t="str">
        <f t="shared" ca="1" si="1"/>
        <v>General Service Lighting</v>
      </c>
    </row>
    <row r="30" spans="2:8" x14ac:dyDescent="0.4">
      <c r="B30" s="137" t="s">
        <v>449</v>
      </c>
      <c r="C30" s="137">
        <v>1.2</v>
      </c>
      <c r="D30" s="137" t="s">
        <v>530</v>
      </c>
      <c r="E30" s="137" t="s">
        <v>532</v>
      </c>
      <c r="F30" s="137" t="s">
        <v>587</v>
      </c>
      <c r="G30" s="137" t="str">
        <f>'Commercial Equipment'!$A$47</f>
        <v>CE011</v>
      </c>
      <c r="H30" s="139" t="str">
        <f t="shared" ca="1" si="1"/>
        <v>Exempted Lighting</v>
      </c>
    </row>
    <row r="31" spans="2:8" x14ac:dyDescent="0.4">
      <c r="B31" s="3" t="s">
        <v>449</v>
      </c>
      <c r="C31" s="3">
        <v>1.2</v>
      </c>
      <c r="D31" s="3" t="s">
        <v>530</v>
      </c>
      <c r="E31" s="3" t="s">
        <v>532</v>
      </c>
      <c r="F31" s="3" t="s">
        <v>587</v>
      </c>
      <c r="G31" s="3" t="str">
        <f>'Commercial Equipment'!$A$54</f>
        <v>CE012</v>
      </c>
      <c r="H31" s="138" t="str">
        <f t="shared" ca="1" si="1"/>
        <v>Linear Lighting</v>
      </c>
    </row>
    <row r="32" spans="2:8" x14ac:dyDescent="0.4">
      <c r="B32" s="137" t="s">
        <v>449</v>
      </c>
      <c r="C32" s="137">
        <v>1.2</v>
      </c>
      <c r="D32" s="137" t="s">
        <v>531</v>
      </c>
      <c r="E32" s="137" t="s">
        <v>533</v>
      </c>
      <c r="F32" s="137" t="s">
        <v>587</v>
      </c>
      <c r="G32" s="137" t="str">
        <f>'Commercial Equipment'!$A$71</f>
        <v>CE014</v>
      </c>
      <c r="H32" s="139" t="str">
        <f t="shared" ca="1" si="1"/>
        <v>General Service Lighting</v>
      </c>
    </row>
    <row r="33" spans="2:8" x14ac:dyDescent="0.4">
      <c r="B33" s="3" t="s">
        <v>449</v>
      </c>
      <c r="C33" s="3">
        <v>1.2</v>
      </c>
      <c r="D33" s="3" t="s">
        <v>531</v>
      </c>
      <c r="E33" s="3" t="s">
        <v>533</v>
      </c>
      <c r="F33" s="3" t="s">
        <v>587</v>
      </c>
      <c r="G33" s="3" t="str">
        <f>'Commercial Equipment'!$A$77</f>
        <v>CE015</v>
      </c>
      <c r="H33" s="138" t="str">
        <f t="shared" ca="1" si="1"/>
        <v>Linear Lighting</v>
      </c>
    </row>
    <row r="34" spans="2:8" x14ac:dyDescent="0.4">
      <c r="B34" s="137" t="s">
        <v>449</v>
      </c>
      <c r="C34" s="137">
        <v>1.2</v>
      </c>
      <c r="D34" s="137" t="s">
        <v>534</v>
      </c>
      <c r="E34" s="137" t="s">
        <v>535</v>
      </c>
      <c r="F34" s="137" t="s">
        <v>587</v>
      </c>
      <c r="G34" s="137" t="str">
        <f>'Commercial Equipment'!$A$85</f>
        <v>CE016</v>
      </c>
      <c r="H34" s="139" t="str">
        <f t="shared" ca="1" si="1"/>
        <v>Area Lighting</v>
      </c>
    </row>
    <row r="35" spans="2:8" x14ac:dyDescent="0.4">
      <c r="B35" s="3" t="s">
        <v>449</v>
      </c>
      <c r="C35" s="3">
        <v>1.2</v>
      </c>
      <c r="D35" s="3" t="s">
        <v>536</v>
      </c>
      <c r="E35" s="3" t="s">
        <v>537</v>
      </c>
      <c r="F35" s="3" t="s">
        <v>588</v>
      </c>
      <c r="G35" s="3" t="str">
        <f>'Commercial Non-Equipment'!$B$84</f>
        <v>CM061</v>
      </c>
      <c r="H35" s="138" t="str">
        <f t="shared" ca="1" si="1"/>
        <v>Grocery - Display Case - LED Lighting</v>
      </c>
    </row>
    <row r="36" spans="2:8" x14ac:dyDescent="0.4">
      <c r="B36" s="137" t="s">
        <v>449</v>
      </c>
      <c r="C36" s="137">
        <v>1.2</v>
      </c>
      <c r="D36" s="137" t="s">
        <v>572</v>
      </c>
      <c r="E36" s="137" t="s">
        <v>538</v>
      </c>
      <c r="F36" s="137" t="s">
        <v>587</v>
      </c>
      <c r="G36" s="137" t="str">
        <f>'Commercial Equipment'!A58</f>
        <v>CE012</v>
      </c>
      <c r="H36" s="139" t="str">
        <f t="shared" ca="1" si="1"/>
        <v>Linear Lighting</v>
      </c>
    </row>
    <row r="37" spans="2:8" x14ac:dyDescent="0.4">
      <c r="B37" s="3" t="s">
        <v>449</v>
      </c>
      <c r="C37" s="3">
        <v>1.2</v>
      </c>
      <c r="D37" s="3" t="s">
        <v>539</v>
      </c>
      <c r="E37" s="3" t="s">
        <v>540</v>
      </c>
      <c r="F37" s="3" t="s">
        <v>588</v>
      </c>
      <c r="G37" s="3" t="str">
        <f>'Commercial Non-Equipment'!$B$57</f>
        <v>CM042</v>
      </c>
      <c r="H37" s="138" t="str">
        <f t="shared" ca="1" si="1"/>
        <v>Interior Fluorescent - Bi-Level Stairwell Fixture</v>
      </c>
    </row>
    <row r="38" spans="2:8" x14ac:dyDescent="0.4">
      <c r="B38" s="137" t="s">
        <v>449</v>
      </c>
      <c r="C38" s="137">
        <v>1.2</v>
      </c>
      <c r="D38" s="137" t="s">
        <v>541</v>
      </c>
      <c r="E38" s="137" t="s">
        <v>542</v>
      </c>
      <c r="F38" s="137" t="s">
        <v>588</v>
      </c>
      <c r="G38" s="137" t="s">
        <v>35</v>
      </c>
      <c r="H38" s="139" t="s">
        <v>35</v>
      </c>
    </row>
    <row r="39" spans="2:8" x14ac:dyDescent="0.4">
      <c r="B39" s="3" t="s">
        <v>449</v>
      </c>
      <c r="C39" s="3">
        <v>1.2</v>
      </c>
      <c r="D39" s="3" t="s">
        <v>543</v>
      </c>
      <c r="E39" s="3" t="s">
        <v>563</v>
      </c>
      <c r="F39" s="3" t="s">
        <v>588</v>
      </c>
      <c r="G39" s="3" t="str">
        <f>'Commercial Non-Equipment'!$B$60</f>
        <v>CM045</v>
      </c>
      <c r="H39" s="138" t="str">
        <f t="shared" ca="1" si="1"/>
        <v>Refrigeration - Anti-Sweat Heater Controls</v>
      </c>
    </row>
    <row r="40" spans="2:8" x14ac:dyDescent="0.4">
      <c r="B40" s="137" t="s">
        <v>449</v>
      </c>
      <c r="C40" s="137">
        <v>1.2</v>
      </c>
      <c r="D40" s="137" t="s">
        <v>554</v>
      </c>
      <c r="E40" s="137" t="s">
        <v>564</v>
      </c>
      <c r="F40" s="137" t="s">
        <v>588</v>
      </c>
      <c r="G40" s="137" t="str">
        <f>'Commercial Non-Equipment'!$B$89</f>
        <v>CM064</v>
      </c>
      <c r="H40" s="139" t="str">
        <f t="shared" ca="1" si="1"/>
        <v>Vending Machine - Occupancy Sensor</v>
      </c>
    </row>
    <row r="41" spans="2:8" x14ac:dyDescent="0.4">
      <c r="B41" s="3" t="s">
        <v>449</v>
      </c>
      <c r="C41" s="3">
        <v>1.2</v>
      </c>
      <c r="D41" s="3" t="s">
        <v>544</v>
      </c>
      <c r="E41" s="3" t="s">
        <v>565</v>
      </c>
      <c r="F41" s="3" t="s">
        <v>588</v>
      </c>
      <c r="G41" s="3" t="str">
        <f>'Commercial Non-Equipment'!$B$112</f>
        <v>CM082</v>
      </c>
      <c r="H41" s="138" t="str">
        <f t="shared" ca="1" si="1"/>
        <v>Water Cooler - Timer</v>
      </c>
    </row>
    <row r="42" spans="2:8" x14ac:dyDescent="0.4">
      <c r="B42" s="137" t="s">
        <v>449</v>
      </c>
      <c r="C42" s="137">
        <v>1.2</v>
      </c>
      <c r="D42" s="137" t="s">
        <v>545</v>
      </c>
      <c r="E42" s="137" t="s">
        <v>557</v>
      </c>
      <c r="F42" s="137" t="s">
        <v>588</v>
      </c>
      <c r="G42" s="137" t="str">
        <f>'Commercial Non-Equipment'!$B$88</f>
        <v>CM063</v>
      </c>
      <c r="H42" s="139" t="str">
        <f t="shared" ca="1" si="1"/>
        <v>Grocery - Open Display Case - Night Covers</v>
      </c>
    </row>
    <row r="43" spans="2:8" x14ac:dyDescent="0.4">
      <c r="B43" s="3" t="s">
        <v>449</v>
      </c>
      <c r="C43" s="3">
        <v>1.2</v>
      </c>
      <c r="D43" s="3" t="s">
        <v>546</v>
      </c>
      <c r="E43" s="3" t="s">
        <v>558</v>
      </c>
      <c r="F43" s="3" t="s">
        <v>588</v>
      </c>
      <c r="G43" s="3" t="str">
        <f>'Commercial Non-Equipment'!C113</f>
        <v>CM083</v>
      </c>
      <c r="H43" s="138" t="str">
        <f ca="1">IF(F43="Commercial Equipment",VLOOKUP(G43,INDIRECT("'"&amp;F43&amp;"'!A:F"),3,FALSE),VLOOKUP(G43,INDIRECT("'"&amp;F43&amp;"'!C:F"),2,FALSE))</f>
        <v>Domestic Hot Water Booster Pump</v>
      </c>
    </row>
    <row r="44" spans="2:8" x14ac:dyDescent="0.4">
      <c r="B44" s="137" t="s">
        <v>449</v>
      </c>
      <c r="C44" s="137">
        <v>1.2</v>
      </c>
      <c r="D44" s="137" t="s">
        <v>547</v>
      </c>
      <c r="E44" s="137" t="s">
        <v>573</v>
      </c>
      <c r="F44" s="137" t="s">
        <v>588</v>
      </c>
      <c r="G44" s="137" t="str">
        <f>'Commercial Non-Equipment'!$B$34</f>
        <v>CM024</v>
      </c>
      <c r="H44" s="139" t="str">
        <f t="shared" ca="1" si="1"/>
        <v>Ventilation - ECM on VAV Boxes</v>
      </c>
    </row>
    <row r="45" spans="2:8" x14ac:dyDescent="0.4">
      <c r="B45" s="3" t="s">
        <v>449</v>
      </c>
      <c r="C45" s="3">
        <v>1.2</v>
      </c>
      <c r="D45" s="3" t="s">
        <v>547</v>
      </c>
      <c r="E45" s="3" t="s">
        <v>573</v>
      </c>
      <c r="F45" s="3" t="s">
        <v>588</v>
      </c>
      <c r="G45" s="3" t="str">
        <f>'Commercial Non-Equipment'!$B$68</f>
        <v>CM051</v>
      </c>
      <c r="H45" s="138" t="str">
        <f t="shared" ca="1" si="1"/>
        <v>Refrigeration - ECM Compressor Head Fan Motor</v>
      </c>
    </row>
    <row r="46" spans="2:8" x14ac:dyDescent="0.4">
      <c r="B46" s="137" t="s">
        <v>449</v>
      </c>
      <c r="C46" s="137">
        <v>1.2</v>
      </c>
      <c r="D46" s="137" t="s">
        <v>547</v>
      </c>
      <c r="E46" s="137" t="s">
        <v>573</v>
      </c>
      <c r="F46" s="137" t="s">
        <v>588</v>
      </c>
      <c r="G46" s="137" t="str">
        <f>'Commercial Non-Equipment'!$B$71</f>
        <v>CM054</v>
      </c>
      <c r="H46" s="139" t="str">
        <f t="shared" ca="1" si="1"/>
        <v>Refrigeration - ECM Evaporator Fan Motor</v>
      </c>
    </row>
    <row r="47" spans="2:8" x14ac:dyDescent="0.4">
      <c r="B47" s="3" t="s">
        <v>449</v>
      </c>
      <c r="C47" s="3">
        <v>1.2</v>
      </c>
      <c r="D47" s="3" t="s">
        <v>548</v>
      </c>
      <c r="E47" s="3" t="s">
        <v>559</v>
      </c>
      <c r="F47" s="3" t="s">
        <v>588</v>
      </c>
      <c r="G47" s="3" t="str">
        <f>'Commercial Non-Equipment'!$B$22</f>
        <v>CM016</v>
      </c>
      <c r="H47" s="138" t="str">
        <f t="shared" ca="1" si="1"/>
        <v>Pumping System - Equipment Upgrade (Motor)</v>
      </c>
    </row>
    <row r="48" spans="2:8" x14ac:dyDescent="0.4">
      <c r="B48" s="137" t="s">
        <v>449</v>
      </c>
      <c r="C48" s="137">
        <v>1.2</v>
      </c>
      <c r="D48" s="137" t="s">
        <v>549</v>
      </c>
      <c r="E48" s="137" t="s">
        <v>560</v>
      </c>
      <c r="F48" s="137" t="s">
        <v>587</v>
      </c>
      <c r="G48" s="137" t="str">
        <f>'Commercial Equipment'!$A$135</f>
        <v>CE036</v>
      </c>
      <c r="H48" s="139" t="str">
        <f t="shared" ca="1" si="1"/>
        <v>Pool Pump</v>
      </c>
    </row>
    <row r="49" spans="2:8" x14ac:dyDescent="0.4">
      <c r="B49" s="3" t="s">
        <v>449</v>
      </c>
      <c r="C49" s="3">
        <v>1.2</v>
      </c>
      <c r="D49" s="3" t="s">
        <v>550</v>
      </c>
      <c r="E49" s="3" t="s">
        <v>561</v>
      </c>
      <c r="F49" s="3" t="s">
        <v>588</v>
      </c>
      <c r="G49" s="3" t="str">
        <f>'Commercial Non-Equipment'!$B$145</f>
        <v>CM090</v>
      </c>
      <c r="H49" s="138" t="str">
        <f t="shared" ca="1" si="1"/>
        <v>Behavioral Programs - Small Business Submetering</v>
      </c>
    </row>
    <row r="50" spans="2:8" x14ac:dyDescent="0.4">
      <c r="B50" s="137" t="s">
        <v>449</v>
      </c>
      <c r="C50" s="137">
        <v>1.2</v>
      </c>
      <c r="D50" s="137" t="s">
        <v>551</v>
      </c>
      <c r="E50" s="137" t="s">
        <v>561</v>
      </c>
      <c r="F50" s="137" t="s">
        <v>588</v>
      </c>
      <c r="G50" s="137" t="str">
        <f>'Commercial Non-Equipment'!$B$145</f>
        <v>CM090</v>
      </c>
      <c r="H50" s="139" t="str">
        <f t="shared" ca="1" si="1"/>
        <v>Behavioral Programs - Small Business Submetering</v>
      </c>
    </row>
    <row r="51" spans="2:8" x14ac:dyDescent="0.4">
      <c r="B51" s="3" t="s">
        <v>449</v>
      </c>
      <c r="C51" s="3">
        <v>1.2</v>
      </c>
      <c r="D51" s="3" t="s">
        <v>552</v>
      </c>
      <c r="E51" s="3" t="s">
        <v>562</v>
      </c>
      <c r="F51" s="3" t="s">
        <v>587</v>
      </c>
      <c r="G51" s="3" t="str">
        <f>'Commercial Equipment'!$A$36</f>
        <v>CE009</v>
      </c>
      <c r="H51" s="138" t="str">
        <f t="shared" ca="1" si="1"/>
        <v>Water Heater</v>
      </c>
    </row>
    <row r="52" spans="2:8" x14ac:dyDescent="0.4">
      <c r="B52" s="141" t="s">
        <v>449</v>
      </c>
      <c r="C52" s="141">
        <v>1.2</v>
      </c>
      <c r="D52" s="141" t="s">
        <v>553</v>
      </c>
      <c r="E52" s="141" t="s">
        <v>566</v>
      </c>
      <c r="F52" s="141" t="s">
        <v>588</v>
      </c>
      <c r="G52" s="141" t="str">
        <f>'Commercial Non-Equipment'!$B$125</f>
        <v>CM086</v>
      </c>
      <c r="H52" s="142" t="str">
        <f t="shared" ca="1" si="1"/>
        <v>Retrocommissioning</v>
      </c>
    </row>
  </sheetData>
  <autoFilter ref="B2:H2" xr:uid="{DAFDD4BE-569C-49E3-8A62-83E33D943EDF}"/>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6"/>
  <sheetViews>
    <sheetView workbookViewId="0"/>
  </sheetViews>
  <sheetFormatPr defaultRowHeight="14.6" x14ac:dyDescent="0.4"/>
  <cols>
    <col min="1" max="1" width="24.15234375" bestFit="1" customWidth="1"/>
  </cols>
  <sheetData>
    <row r="1" spans="1:4" x14ac:dyDescent="0.4">
      <c r="A1" s="1" t="s">
        <v>136</v>
      </c>
      <c r="B1" s="2"/>
    </row>
    <row r="2" spans="1:4" x14ac:dyDescent="0.4">
      <c r="A2" s="2" t="s">
        <v>137</v>
      </c>
      <c r="B2" s="2">
        <v>0</v>
      </c>
      <c r="D2" t="str">
        <f>A2&amp;", "&amp;A3&amp;", "&amp;A4&amp;", "&amp;A5&amp;", "&amp;A6</f>
        <v>Sufficiently Characterized, Update Recommended, Update Required, New Measure CharX, Recommend Removal</v>
      </c>
    </row>
    <row r="3" spans="1:4" x14ac:dyDescent="0.4">
      <c r="A3" s="2" t="s">
        <v>138</v>
      </c>
      <c r="B3" s="2">
        <v>3</v>
      </c>
      <c r="D3" t="s">
        <v>205</v>
      </c>
    </row>
    <row r="4" spans="1:4" x14ac:dyDescent="0.4">
      <c r="A4" s="2" t="s">
        <v>139</v>
      </c>
      <c r="B4" s="2">
        <v>2</v>
      </c>
    </row>
    <row r="5" spans="1:4" x14ac:dyDescent="0.4">
      <c r="A5" s="2" t="s">
        <v>140</v>
      </c>
      <c r="B5" s="2">
        <v>1</v>
      </c>
    </row>
    <row r="6" spans="1:4" x14ac:dyDescent="0.4">
      <c r="A6" s="2" t="s">
        <v>141</v>
      </c>
      <c r="B6"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6cd050f-e0b2-47aa-afec-82365e6f4bec" xsi:nil="true"/>
    <lcf76f155ced4ddcb4097134ff3c332f xmlns="ac002c22-5488-43c4-ba81-cc9427f3063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043A0905AD9F4B95043761F3CD009D" ma:contentTypeVersion="18" ma:contentTypeDescription="Create a new document." ma:contentTypeScope="" ma:versionID="edaaa78c4b6e410ff7939748ea1973bd">
  <xsd:schema xmlns:xsd="http://www.w3.org/2001/XMLSchema" xmlns:xs="http://www.w3.org/2001/XMLSchema" xmlns:p="http://schemas.microsoft.com/office/2006/metadata/properties" xmlns:ns2="ac002c22-5488-43c4-ba81-cc9427f3063b" xmlns:ns3="b6cd050f-e0b2-47aa-afec-82365e6f4bec" targetNamespace="http://schemas.microsoft.com/office/2006/metadata/properties" ma:root="true" ma:fieldsID="2b779020bdec2cf8974083671276a603" ns2:_="" ns3:_="">
    <xsd:import namespace="ac002c22-5488-43c4-ba81-cc9427f3063b"/>
    <xsd:import namespace="b6cd050f-e0b2-47aa-afec-82365e6f4b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002c22-5488-43c4-ba81-cc9427f3063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7dbc0a-9d37-42f7-aaa6-833d5800b5a5"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cd050f-e0b2-47aa-afec-82365e6f4be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b33be86-0fde-41b2-8865-76496dcd67b9}" ma:internalName="TaxCatchAll" ma:showField="CatchAllData" ma:web="b6cd050f-e0b2-47aa-afec-82365e6f4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19EBEF-EFA0-4162-AD30-0EC93A5D8CDE}">
  <ds:schemaRefs>
    <ds:schemaRef ds:uri="http://purl.org/dc/terms/"/>
    <ds:schemaRef ds:uri="http://schemas.openxmlformats.org/package/2006/metadata/core-properties"/>
    <ds:schemaRef ds:uri="http://schemas.microsoft.com/office/2006/documentManagement/types"/>
    <ds:schemaRef ds:uri="07bbc054-308e-47e0-b307-2095ebd24511"/>
    <ds:schemaRef ds:uri="http://purl.org/dc/elements/1.1/"/>
    <ds:schemaRef ds:uri="http://schemas.microsoft.com/office/2006/metadata/properties"/>
    <ds:schemaRef ds:uri="http://schemas.microsoft.com/office/infopath/2007/PartnerControls"/>
    <ds:schemaRef ds:uri="9b24e944-43d6-49d3-886c-561ecf2e0a66"/>
    <ds:schemaRef ds:uri="http://www.w3.org/XML/1998/namespace"/>
    <ds:schemaRef ds:uri="http://purl.org/dc/dcmitype/"/>
  </ds:schemaRefs>
</ds:datastoreItem>
</file>

<file path=customXml/itemProps2.xml><?xml version="1.0" encoding="utf-8"?>
<ds:datastoreItem xmlns:ds="http://schemas.openxmlformats.org/officeDocument/2006/customXml" ds:itemID="{45019990-3173-4921-B3BB-373470DC9873}"/>
</file>

<file path=customXml/itemProps3.xml><?xml version="1.0" encoding="utf-8"?>
<ds:datastoreItem xmlns:ds="http://schemas.openxmlformats.org/officeDocument/2006/customXml" ds:itemID="{BE24724E-2CE0-4679-9E9C-EA413B05D0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8</vt:i4>
      </vt:variant>
    </vt:vector>
  </HeadingPairs>
  <TitlesOfParts>
    <vt:vector size="8" baseType="lpstr">
      <vt:lpstr>Introduction</vt:lpstr>
      <vt:lpstr>Residential Equipment</vt:lpstr>
      <vt:lpstr>Residential Non-Equipment</vt:lpstr>
      <vt:lpstr>Commercial Equipment</vt:lpstr>
      <vt:lpstr>Commercial Non-Equipment</vt:lpstr>
      <vt:lpstr>Residential Measures - HI TRM</vt:lpstr>
      <vt:lpstr>Commercial Measures - HI TRM</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Burdjalov, Dimitry</dc:creator>
  <cp:lastModifiedBy>Rohmund, Ingrid</cp:lastModifiedBy>
  <dcterms:created xsi:type="dcterms:W3CDTF">2018-01-19T00:15:58Z</dcterms:created>
  <dcterms:modified xsi:type="dcterms:W3CDTF">2020-07-30T23:26:45Z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0x01010073043A0905AD9F4B95043761F3CD009D</vt:lpwstr>
  </property>
</Properties>
</file>